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 Data\Center for Environmental Inquiry\600 Galbreath Wildlands Preserve\80 Facilities\Field Station\Tree Survey\"/>
    </mc:Choice>
  </mc:AlternateContent>
  <bookViews>
    <workbookView xWindow="240" yWindow="270" windowWidth="20115" windowHeight="7875"/>
  </bookViews>
  <sheets>
    <sheet name="All Trees" sheetId="1" r:id="rId1"/>
    <sheet name="By Size" sheetId="5" r:id="rId2"/>
    <sheet name="By Species" sheetId="4" r:id="rId3"/>
    <sheet name="Size Distribution" sheetId="2" r:id="rId4"/>
  </sheets>
  <definedNames>
    <definedName name="A" localSheetId="1">'By Size'!$F$26</definedName>
    <definedName name="A" localSheetId="2">'By Species'!$F$26</definedName>
    <definedName name="A">'All Trees'!$F$30</definedName>
  </definedNames>
  <calcPr calcId="162913"/>
</workbook>
</file>

<file path=xl/calcChain.xml><?xml version="1.0" encoding="utf-8"?>
<calcChain xmlns="http://schemas.openxmlformats.org/spreadsheetml/2006/main">
  <c r="E11" i="2" l="1" a="1"/>
  <c r="E11" i="2" s="1"/>
  <c r="E33" i="2" l="1"/>
  <c r="E29" i="2"/>
  <c r="E25" i="2"/>
  <c r="E21" i="2"/>
  <c r="E17" i="2"/>
  <c r="E13" i="2"/>
  <c r="E34" i="2"/>
  <c r="E30" i="2"/>
  <c r="E26" i="2"/>
  <c r="E22" i="2"/>
  <c r="E18" i="2"/>
  <c r="E14" i="2"/>
  <c r="E32" i="2"/>
  <c r="E28" i="2"/>
  <c r="E24" i="2"/>
  <c r="E20" i="2"/>
  <c r="E16" i="2"/>
  <c r="E12" i="2"/>
  <c r="E35" i="2"/>
  <c r="E31" i="2"/>
  <c r="E27" i="2"/>
  <c r="E23" i="2"/>
  <c r="E19" i="2"/>
  <c r="E15" i="2"/>
  <c r="V565" i="5"/>
  <c r="V566" i="5"/>
  <c r="V567" i="5"/>
  <c r="V568" i="5"/>
  <c r="V569" i="5"/>
  <c r="V570" i="5"/>
  <c r="V571" i="5"/>
  <c r="V572" i="5"/>
  <c r="V573" i="5"/>
  <c r="V574" i="5"/>
  <c r="V575" i="5"/>
  <c r="V576" i="5"/>
  <c r="V577" i="5"/>
  <c r="V578" i="5"/>
  <c r="V579" i="5"/>
  <c r="V580" i="5"/>
  <c r="V581" i="5"/>
  <c r="V582" i="5"/>
  <c r="V583" i="5"/>
  <c r="V584" i="5"/>
  <c r="V585" i="5"/>
  <c r="V586" i="5"/>
  <c r="V587" i="5"/>
  <c r="V588" i="5"/>
  <c r="V589" i="5"/>
  <c r="V590" i="5"/>
  <c r="V591" i="5"/>
  <c r="V592" i="5"/>
  <c r="V593" i="5"/>
  <c r="V594" i="5"/>
  <c r="V595" i="5"/>
  <c r="V596" i="5"/>
  <c r="V597" i="5"/>
  <c r="V598" i="5"/>
  <c r="V599" i="5"/>
  <c r="V600" i="5"/>
  <c r="V601" i="5"/>
  <c r="V602" i="5"/>
  <c r="V603" i="5"/>
  <c r="V604" i="5"/>
  <c r="V605" i="5"/>
  <c r="V606" i="5"/>
  <c r="V607" i="5"/>
  <c r="V608" i="5"/>
  <c r="V609" i="5"/>
  <c r="V610" i="5"/>
  <c r="V611" i="5"/>
  <c r="V612" i="5"/>
  <c r="V613" i="5"/>
  <c r="V614" i="5"/>
  <c r="V615" i="5"/>
  <c r="V616" i="5"/>
  <c r="V617" i="5"/>
  <c r="V618" i="5"/>
  <c r="V619" i="5"/>
  <c r="V620" i="5"/>
  <c r="V621" i="5"/>
  <c r="V622" i="5"/>
  <c r="V623" i="5"/>
  <c r="V624" i="5"/>
  <c r="V625" i="5"/>
  <c r="V626" i="5"/>
  <c r="V7" i="5"/>
  <c r="V8" i="5"/>
  <c r="V9" i="5"/>
  <c r="V10" i="5"/>
  <c r="V11" i="5"/>
  <c r="V12" i="5"/>
  <c r="V13" i="5"/>
  <c r="V16" i="5"/>
  <c r="V17" i="5"/>
  <c r="V18" i="5"/>
  <c r="V19" i="5"/>
  <c r="V20" i="5"/>
  <c r="V21" i="5"/>
  <c r="V22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5" i="5"/>
  <c r="V66" i="5"/>
  <c r="V67" i="5"/>
  <c r="V68" i="5"/>
  <c r="V69" i="5"/>
  <c r="V70" i="5"/>
  <c r="V71" i="5"/>
  <c r="V72" i="5"/>
  <c r="V73" i="5"/>
  <c r="V74" i="5"/>
  <c r="V75" i="5"/>
  <c r="V77" i="5"/>
  <c r="V78" i="5"/>
  <c r="V79" i="5"/>
  <c r="V80" i="5"/>
  <c r="V81" i="5"/>
  <c r="V82" i="5"/>
  <c r="V83" i="5"/>
  <c r="V84" i="5"/>
  <c r="V85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3" i="5"/>
  <c r="V104" i="5"/>
  <c r="V105" i="5"/>
  <c r="V106" i="5"/>
  <c r="V107" i="5"/>
  <c r="V108" i="5"/>
  <c r="V109" i="5"/>
  <c r="V110" i="5"/>
  <c r="V111" i="5"/>
  <c r="V112" i="5"/>
  <c r="V113" i="5"/>
  <c r="V114" i="5"/>
  <c r="V11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V136" i="5"/>
  <c r="V137" i="5"/>
  <c r="V138" i="5"/>
  <c r="V139" i="5"/>
  <c r="V140" i="5"/>
  <c r="V141" i="5"/>
  <c r="V142" i="5"/>
  <c r="V143" i="5"/>
  <c r="V145" i="5"/>
  <c r="V146" i="5"/>
  <c r="V147" i="5"/>
  <c r="V148" i="5"/>
  <c r="V149" i="5"/>
  <c r="V150" i="5"/>
  <c r="V151" i="5"/>
  <c r="V152" i="5"/>
  <c r="V153" i="5"/>
  <c r="V154" i="5"/>
  <c r="V155" i="5"/>
  <c r="V156" i="5"/>
  <c r="V157" i="5"/>
  <c r="V158" i="5"/>
  <c r="V159" i="5"/>
  <c r="V160" i="5"/>
  <c r="V161" i="5"/>
  <c r="V162" i="5"/>
  <c r="V163" i="5"/>
  <c r="V164" i="5"/>
  <c r="V165" i="5"/>
  <c r="V166" i="5"/>
  <c r="V167" i="5"/>
  <c r="V168" i="5"/>
  <c r="V169" i="5"/>
  <c r="V170" i="5"/>
  <c r="V171" i="5"/>
  <c r="V172" i="5"/>
  <c r="V173" i="5"/>
  <c r="V174" i="5"/>
  <c r="V175" i="5"/>
  <c r="V176" i="5"/>
  <c r="V177" i="5"/>
  <c r="V178" i="5"/>
  <c r="V179" i="5"/>
  <c r="V180" i="5"/>
  <c r="V181" i="5"/>
  <c r="V182" i="5"/>
  <c r="V183" i="5"/>
  <c r="V184" i="5"/>
  <c r="V185" i="5"/>
  <c r="V186" i="5"/>
  <c r="V187" i="5"/>
  <c r="V189" i="5"/>
  <c r="V190" i="5"/>
  <c r="V191" i="5"/>
  <c r="V192" i="5"/>
  <c r="V193" i="5"/>
  <c r="V194" i="5"/>
  <c r="V195" i="5"/>
  <c r="V196" i="5"/>
  <c r="V197" i="5"/>
  <c r="V199" i="5"/>
  <c r="V200" i="5"/>
  <c r="V201" i="5"/>
  <c r="V202" i="5"/>
  <c r="V203" i="5"/>
  <c r="V205" i="5"/>
  <c r="V206" i="5"/>
  <c r="V207" i="5"/>
  <c r="V209" i="5"/>
  <c r="V210" i="5"/>
  <c r="V211" i="5"/>
  <c r="V212" i="5"/>
  <c r="V213" i="5"/>
  <c r="V214" i="5"/>
  <c r="V215" i="5"/>
  <c r="V216" i="5"/>
  <c r="V217" i="5"/>
  <c r="V218" i="5"/>
  <c r="V219" i="5"/>
  <c r="V220" i="5"/>
  <c r="V221" i="5"/>
  <c r="V222" i="5"/>
  <c r="V223" i="5"/>
  <c r="V224" i="5"/>
  <c r="V225" i="5"/>
  <c r="V226" i="5"/>
  <c r="V227" i="5"/>
  <c r="V228" i="5"/>
  <c r="V229" i="5"/>
  <c r="V230" i="5"/>
  <c r="V231" i="5"/>
  <c r="V232" i="5"/>
  <c r="V233" i="5"/>
  <c r="V234" i="5"/>
  <c r="V235" i="5"/>
  <c r="V236" i="5"/>
  <c r="V237" i="5"/>
  <c r="V238" i="5"/>
  <c r="V239" i="5"/>
  <c r="V240" i="5"/>
  <c r="V241" i="5"/>
  <c r="V242" i="5"/>
  <c r="V243" i="5"/>
  <c r="V244" i="5"/>
  <c r="V245" i="5"/>
  <c r="V246" i="5"/>
  <c r="V247" i="5"/>
  <c r="V248" i="5"/>
  <c r="V249" i="5"/>
  <c r="V250" i="5"/>
  <c r="V251" i="5"/>
  <c r="V252" i="5"/>
  <c r="V253" i="5"/>
  <c r="V254" i="5"/>
  <c r="V255" i="5"/>
  <c r="V256" i="5"/>
  <c r="V257" i="5"/>
  <c r="V258" i="5"/>
  <c r="V259" i="5"/>
  <c r="V260" i="5"/>
  <c r="V261" i="5"/>
  <c r="V262" i="5"/>
  <c r="V263" i="5"/>
  <c r="V264" i="5"/>
  <c r="V265" i="5"/>
  <c r="V266" i="5"/>
  <c r="V267" i="5"/>
  <c r="V268" i="5"/>
  <c r="V269" i="5"/>
  <c r="V270" i="5"/>
  <c r="V271" i="5"/>
  <c r="V272" i="5"/>
  <c r="V273" i="5"/>
  <c r="V274" i="5"/>
  <c r="V275" i="5"/>
  <c r="V277" i="5"/>
  <c r="V278" i="5"/>
  <c r="V279" i="5"/>
  <c r="V280" i="5"/>
  <c r="V281" i="5"/>
  <c r="V282" i="5"/>
  <c r="V283" i="5"/>
  <c r="V284" i="5"/>
  <c r="V285" i="5"/>
  <c r="V286" i="5"/>
  <c r="V287" i="5"/>
  <c r="V288" i="5"/>
  <c r="V289" i="5"/>
  <c r="V290" i="5"/>
  <c r="V291" i="5"/>
  <c r="V292" i="5"/>
  <c r="V293" i="5"/>
  <c r="V294" i="5"/>
  <c r="V295" i="5"/>
  <c r="V296" i="5"/>
  <c r="V297" i="5"/>
  <c r="V298" i="5"/>
  <c r="V299" i="5"/>
  <c r="V300" i="5"/>
  <c r="V301" i="5"/>
  <c r="V302" i="5"/>
  <c r="V303" i="5"/>
  <c r="V304" i="5"/>
  <c r="V305" i="5"/>
  <c r="V306" i="5"/>
  <c r="V307" i="5"/>
  <c r="V308" i="5"/>
  <c r="V309" i="5"/>
  <c r="V310" i="5"/>
  <c r="V311" i="5"/>
  <c r="V312" i="5"/>
  <c r="V313" i="5"/>
  <c r="V314" i="5"/>
  <c r="V315" i="5"/>
  <c r="V316" i="5"/>
  <c r="V317" i="5"/>
  <c r="V318" i="5"/>
  <c r="V319" i="5"/>
  <c r="V320" i="5"/>
  <c r="V321" i="5"/>
  <c r="V322" i="5"/>
  <c r="V323" i="5"/>
  <c r="V324" i="5"/>
  <c r="V325" i="5"/>
  <c r="V326" i="5"/>
  <c r="V327" i="5"/>
  <c r="V328" i="5"/>
  <c r="V329" i="5"/>
  <c r="V330" i="5"/>
  <c r="V331" i="5"/>
  <c r="V332" i="5"/>
  <c r="V333" i="5"/>
  <c r="V334" i="5"/>
  <c r="V335" i="5"/>
  <c r="V336" i="5"/>
  <c r="V337" i="5"/>
  <c r="V338" i="5"/>
  <c r="V339" i="5"/>
  <c r="V340" i="5"/>
  <c r="V341" i="5"/>
  <c r="V342" i="5"/>
  <c r="V343" i="5"/>
  <c r="V344" i="5"/>
  <c r="V345" i="5"/>
  <c r="V346" i="5"/>
  <c r="V347" i="5"/>
  <c r="V348" i="5"/>
  <c r="V349" i="5"/>
  <c r="V350" i="5"/>
  <c r="V351" i="5"/>
  <c r="V352" i="5"/>
  <c r="V353" i="5"/>
  <c r="V354" i="5"/>
  <c r="V355" i="5"/>
  <c r="V356" i="5"/>
  <c r="V357" i="5"/>
  <c r="V358" i="5"/>
  <c r="V359" i="5"/>
  <c r="V360" i="5"/>
  <c r="V361" i="5"/>
  <c r="V362" i="5"/>
  <c r="V363" i="5"/>
  <c r="V364" i="5"/>
  <c r="V365" i="5"/>
  <c r="V366" i="5"/>
  <c r="V367" i="5"/>
  <c r="V368" i="5"/>
  <c r="V369" i="5"/>
  <c r="V370" i="5"/>
  <c r="V371" i="5"/>
  <c r="V372" i="5"/>
  <c r="V373" i="5"/>
  <c r="V374" i="5"/>
  <c r="V375" i="5"/>
  <c r="V376" i="5"/>
  <c r="V377" i="5"/>
  <c r="V378" i="5"/>
  <c r="V379" i="5"/>
  <c r="V380" i="5"/>
  <c r="V381" i="5"/>
  <c r="V382" i="5"/>
  <c r="V383" i="5"/>
  <c r="V384" i="5"/>
  <c r="V385" i="5"/>
  <c r="V386" i="5"/>
  <c r="V387" i="5"/>
  <c r="V388" i="5"/>
  <c r="V389" i="5"/>
  <c r="V390" i="5"/>
  <c r="V391" i="5"/>
  <c r="V392" i="5"/>
  <c r="V393" i="5"/>
  <c r="V394" i="5"/>
  <c r="V395" i="5"/>
  <c r="V396" i="5"/>
  <c r="V397" i="5"/>
  <c r="V398" i="5"/>
  <c r="V399" i="5"/>
  <c r="V400" i="5"/>
  <c r="V401" i="5"/>
  <c r="V402" i="5"/>
  <c r="V403" i="5"/>
  <c r="V404" i="5"/>
  <c r="V405" i="5"/>
  <c r="V406" i="5"/>
  <c r="V407" i="5"/>
  <c r="V408" i="5"/>
  <c r="V409" i="5"/>
  <c r="V410" i="5"/>
  <c r="V411" i="5"/>
  <c r="V412" i="5"/>
  <c r="V413" i="5"/>
  <c r="V414" i="5"/>
  <c r="V415" i="5"/>
  <c r="V416" i="5"/>
  <c r="V417" i="5"/>
  <c r="V418" i="5"/>
  <c r="V422" i="5"/>
  <c r="V423" i="5"/>
  <c r="V427" i="5"/>
  <c r="V428" i="5"/>
  <c r="V429" i="5"/>
  <c r="V430" i="5"/>
  <c r="V431" i="5"/>
  <c r="V432" i="5"/>
  <c r="V433" i="5"/>
  <c r="V434" i="5"/>
  <c r="V435" i="5"/>
  <c r="V436" i="5"/>
  <c r="V437" i="5"/>
  <c r="V438" i="5"/>
  <c r="V439" i="5"/>
  <c r="V440" i="5"/>
  <c r="V441" i="5"/>
  <c r="V442" i="5"/>
  <c r="V443" i="5"/>
  <c r="V444" i="5"/>
  <c r="V445" i="5"/>
  <c r="V446" i="5"/>
  <c r="V447" i="5"/>
  <c r="V449" i="5"/>
  <c r="V450" i="5"/>
  <c r="V451" i="5"/>
  <c r="V452" i="5"/>
  <c r="V453" i="5"/>
  <c r="V454" i="5"/>
  <c r="V455" i="5"/>
  <c r="V456" i="5"/>
  <c r="V457" i="5"/>
  <c r="V458" i="5"/>
  <c r="V459" i="5"/>
  <c r="V460" i="5"/>
  <c r="V461" i="5"/>
  <c r="V462" i="5"/>
  <c r="V463" i="5"/>
  <c r="V464" i="5"/>
  <c r="V465" i="5"/>
  <c r="V466" i="5"/>
  <c r="V467" i="5"/>
  <c r="V468" i="5"/>
  <c r="V469" i="5"/>
  <c r="V470" i="5"/>
  <c r="V471" i="5"/>
  <c r="V472" i="5"/>
  <c r="V473" i="5"/>
  <c r="V474" i="5"/>
  <c r="V475" i="5"/>
  <c r="V476" i="5"/>
  <c r="V477" i="5"/>
  <c r="V478" i="5"/>
  <c r="V479" i="5"/>
  <c r="V480" i="5"/>
  <c r="V481" i="5"/>
  <c r="V482" i="5"/>
  <c r="V483" i="5"/>
  <c r="V484" i="5"/>
  <c r="V485" i="5"/>
  <c r="V486" i="5"/>
  <c r="V487" i="5"/>
  <c r="V489" i="5"/>
  <c r="V490" i="5"/>
  <c r="V491" i="5"/>
  <c r="V492" i="5"/>
  <c r="V493" i="5"/>
  <c r="V494" i="5"/>
  <c r="V495" i="5"/>
  <c r="V496" i="5"/>
  <c r="V497" i="5"/>
  <c r="V498" i="5"/>
  <c r="V499" i="5"/>
  <c r="V500" i="5"/>
  <c r="V501" i="5"/>
  <c r="V502" i="5"/>
  <c r="V503" i="5"/>
  <c r="V504" i="5"/>
  <c r="V505" i="5"/>
  <c r="V506" i="5"/>
  <c r="V507" i="5"/>
  <c r="V508" i="5"/>
  <c r="V509" i="5"/>
  <c r="V510" i="5"/>
  <c r="V511" i="5"/>
  <c r="V512" i="5"/>
  <c r="V513" i="5"/>
  <c r="V514" i="5"/>
  <c r="V515" i="5"/>
  <c r="V516" i="5"/>
  <c r="V517" i="5"/>
  <c r="V518" i="5"/>
  <c r="V519" i="5"/>
  <c r="V520" i="5"/>
  <c r="V521" i="5"/>
  <c r="V522" i="5"/>
  <c r="V523" i="5"/>
  <c r="V524" i="5"/>
  <c r="V525" i="5"/>
  <c r="V526" i="5"/>
  <c r="V527" i="5"/>
  <c r="V528" i="5"/>
  <c r="V529" i="5"/>
  <c r="V530" i="5"/>
  <c r="V531" i="5"/>
  <c r="V532" i="5"/>
  <c r="V533" i="5"/>
  <c r="V534" i="5"/>
  <c r="V535" i="5"/>
  <c r="V536" i="5"/>
  <c r="V537" i="5"/>
  <c r="V538" i="5"/>
  <c r="V539" i="5"/>
  <c r="V540" i="5"/>
  <c r="V541" i="5"/>
  <c r="V542" i="5"/>
  <c r="V543" i="5"/>
  <c r="V544" i="5"/>
  <c r="V545" i="5"/>
  <c r="V546" i="5"/>
  <c r="V547" i="5"/>
  <c r="V548" i="5"/>
  <c r="V549" i="5"/>
  <c r="V550" i="5"/>
  <c r="V551" i="5"/>
  <c r="V552" i="5"/>
  <c r="V553" i="5"/>
  <c r="V554" i="5"/>
  <c r="V555" i="5"/>
  <c r="V556" i="5"/>
  <c r="V557" i="5"/>
  <c r="V558" i="5"/>
  <c r="V559" i="5"/>
  <c r="V560" i="5"/>
  <c r="V561" i="5"/>
  <c r="V562" i="5"/>
  <c r="V563" i="5"/>
  <c r="V564" i="5"/>
  <c r="V2" i="5"/>
  <c r="V3" i="5"/>
  <c r="V4" i="5"/>
  <c r="S565" i="5"/>
  <c r="S566" i="5"/>
  <c r="S567" i="5"/>
  <c r="S568" i="5"/>
  <c r="S569" i="5"/>
  <c r="S570" i="5"/>
  <c r="S571" i="5"/>
  <c r="S572" i="5"/>
  <c r="S573" i="5"/>
  <c r="S574" i="5"/>
  <c r="S575" i="5"/>
  <c r="S576" i="5"/>
  <c r="S577" i="5"/>
  <c r="S578" i="5"/>
  <c r="S579" i="5"/>
  <c r="S580" i="5"/>
  <c r="S581" i="5"/>
  <c r="S582" i="5"/>
  <c r="S583" i="5"/>
  <c r="S584" i="5"/>
  <c r="S585" i="5"/>
  <c r="S586" i="5"/>
  <c r="S587" i="5"/>
  <c r="S588" i="5"/>
  <c r="S589" i="5"/>
  <c r="S590" i="5"/>
  <c r="S591" i="5"/>
  <c r="S592" i="5"/>
  <c r="S593" i="5"/>
  <c r="S594" i="5"/>
  <c r="S595" i="5"/>
  <c r="S596" i="5"/>
  <c r="S597" i="5"/>
  <c r="S598" i="5"/>
  <c r="S599" i="5"/>
  <c r="S600" i="5"/>
  <c r="S601" i="5"/>
  <c r="S602" i="5"/>
  <c r="S603" i="5"/>
  <c r="S604" i="5"/>
  <c r="S605" i="5"/>
  <c r="S606" i="5"/>
  <c r="S607" i="5"/>
  <c r="S608" i="5"/>
  <c r="S609" i="5"/>
  <c r="S610" i="5"/>
  <c r="S611" i="5"/>
  <c r="S612" i="5"/>
  <c r="S613" i="5"/>
  <c r="S614" i="5"/>
  <c r="S615" i="5"/>
  <c r="S616" i="5"/>
  <c r="S617" i="5"/>
  <c r="S618" i="5"/>
  <c r="S619" i="5"/>
  <c r="S620" i="5"/>
  <c r="S621" i="5"/>
  <c r="S622" i="5"/>
  <c r="S623" i="5"/>
  <c r="S624" i="5"/>
  <c r="S625" i="5"/>
  <c r="S626" i="5"/>
  <c r="S7" i="5"/>
  <c r="S8" i="5"/>
  <c r="S9" i="5"/>
  <c r="S10" i="5"/>
  <c r="S11" i="5"/>
  <c r="S12" i="5"/>
  <c r="S13" i="5"/>
  <c r="S16" i="5"/>
  <c r="S17" i="5"/>
  <c r="S18" i="5"/>
  <c r="S19" i="5"/>
  <c r="S20" i="5"/>
  <c r="S21" i="5"/>
  <c r="S22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5" i="5"/>
  <c r="S66" i="5"/>
  <c r="S67" i="5"/>
  <c r="S68" i="5"/>
  <c r="S69" i="5"/>
  <c r="S70" i="5"/>
  <c r="S71" i="5"/>
  <c r="S72" i="5"/>
  <c r="S73" i="5"/>
  <c r="S74" i="5"/>
  <c r="S75" i="5"/>
  <c r="S77" i="5"/>
  <c r="S78" i="5"/>
  <c r="S79" i="5"/>
  <c r="S80" i="5"/>
  <c r="S81" i="5"/>
  <c r="S82" i="5"/>
  <c r="S83" i="5"/>
  <c r="S84" i="5"/>
  <c r="S85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9" i="5"/>
  <c r="S190" i="5"/>
  <c r="S191" i="5"/>
  <c r="S192" i="5"/>
  <c r="S193" i="5"/>
  <c r="S194" i="5"/>
  <c r="S195" i="5"/>
  <c r="S196" i="5"/>
  <c r="S197" i="5"/>
  <c r="S199" i="5"/>
  <c r="S200" i="5"/>
  <c r="S201" i="5"/>
  <c r="S202" i="5"/>
  <c r="S203" i="5"/>
  <c r="S205" i="5"/>
  <c r="S206" i="5"/>
  <c r="S207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S297" i="5"/>
  <c r="S298" i="5"/>
  <c r="S299" i="5"/>
  <c r="S300" i="5"/>
  <c r="S301" i="5"/>
  <c r="S302" i="5"/>
  <c r="S303" i="5"/>
  <c r="S304" i="5"/>
  <c r="S305" i="5"/>
  <c r="S306" i="5"/>
  <c r="S307" i="5"/>
  <c r="S308" i="5"/>
  <c r="S309" i="5"/>
  <c r="S310" i="5"/>
  <c r="S311" i="5"/>
  <c r="S312" i="5"/>
  <c r="S313" i="5"/>
  <c r="S314" i="5"/>
  <c r="S315" i="5"/>
  <c r="S316" i="5"/>
  <c r="S317" i="5"/>
  <c r="S318" i="5"/>
  <c r="S319" i="5"/>
  <c r="S320" i="5"/>
  <c r="S321" i="5"/>
  <c r="S322" i="5"/>
  <c r="S323" i="5"/>
  <c r="S324" i="5"/>
  <c r="S325" i="5"/>
  <c r="S326" i="5"/>
  <c r="S327" i="5"/>
  <c r="S328" i="5"/>
  <c r="S329" i="5"/>
  <c r="S330" i="5"/>
  <c r="S331" i="5"/>
  <c r="S332" i="5"/>
  <c r="S333" i="5"/>
  <c r="S334" i="5"/>
  <c r="S335" i="5"/>
  <c r="S336" i="5"/>
  <c r="S337" i="5"/>
  <c r="S338" i="5"/>
  <c r="S339" i="5"/>
  <c r="S340" i="5"/>
  <c r="S341" i="5"/>
  <c r="S342" i="5"/>
  <c r="S343" i="5"/>
  <c r="S344" i="5"/>
  <c r="S345" i="5"/>
  <c r="S346" i="5"/>
  <c r="S347" i="5"/>
  <c r="S348" i="5"/>
  <c r="S349" i="5"/>
  <c r="S350" i="5"/>
  <c r="S351" i="5"/>
  <c r="S352" i="5"/>
  <c r="S353" i="5"/>
  <c r="S354" i="5"/>
  <c r="S355" i="5"/>
  <c r="S356" i="5"/>
  <c r="S357" i="5"/>
  <c r="S358" i="5"/>
  <c r="S359" i="5"/>
  <c r="S360" i="5"/>
  <c r="S361" i="5"/>
  <c r="S362" i="5"/>
  <c r="S363" i="5"/>
  <c r="S364" i="5"/>
  <c r="S365" i="5"/>
  <c r="S366" i="5"/>
  <c r="S367" i="5"/>
  <c r="S368" i="5"/>
  <c r="S369" i="5"/>
  <c r="S370" i="5"/>
  <c r="S371" i="5"/>
  <c r="S372" i="5"/>
  <c r="S373" i="5"/>
  <c r="S374" i="5"/>
  <c r="S375" i="5"/>
  <c r="S376" i="5"/>
  <c r="S377" i="5"/>
  <c r="S378" i="5"/>
  <c r="S379" i="5"/>
  <c r="S380" i="5"/>
  <c r="S381" i="5"/>
  <c r="S382" i="5"/>
  <c r="S383" i="5"/>
  <c r="S384" i="5"/>
  <c r="S385" i="5"/>
  <c r="S386" i="5"/>
  <c r="S387" i="5"/>
  <c r="S388" i="5"/>
  <c r="S389" i="5"/>
  <c r="S390" i="5"/>
  <c r="S391" i="5"/>
  <c r="S392" i="5"/>
  <c r="S393" i="5"/>
  <c r="S394" i="5"/>
  <c r="S395" i="5"/>
  <c r="S396" i="5"/>
  <c r="S397" i="5"/>
  <c r="S398" i="5"/>
  <c r="S399" i="5"/>
  <c r="S400" i="5"/>
  <c r="S401" i="5"/>
  <c r="S402" i="5"/>
  <c r="S403" i="5"/>
  <c r="S404" i="5"/>
  <c r="S405" i="5"/>
  <c r="S406" i="5"/>
  <c r="S407" i="5"/>
  <c r="S408" i="5"/>
  <c r="S409" i="5"/>
  <c r="S410" i="5"/>
  <c r="S411" i="5"/>
  <c r="S412" i="5"/>
  <c r="S413" i="5"/>
  <c r="S414" i="5"/>
  <c r="S415" i="5"/>
  <c r="S416" i="5"/>
  <c r="S417" i="5"/>
  <c r="S418" i="5"/>
  <c r="S422" i="5"/>
  <c r="S423" i="5"/>
  <c r="S427" i="5"/>
  <c r="S428" i="5"/>
  <c r="S429" i="5"/>
  <c r="S430" i="5"/>
  <c r="S431" i="5"/>
  <c r="S432" i="5"/>
  <c r="S433" i="5"/>
  <c r="S434" i="5"/>
  <c r="S435" i="5"/>
  <c r="S436" i="5"/>
  <c r="S437" i="5"/>
  <c r="S438" i="5"/>
  <c r="S439" i="5"/>
  <c r="S440" i="5"/>
  <c r="S441" i="5"/>
  <c r="S442" i="5"/>
  <c r="S443" i="5"/>
  <c r="S444" i="5"/>
  <c r="S445" i="5"/>
  <c r="S446" i="5"/>
  <c r="S447" i="5"/>
  <c r="S449" i="5"/>
  <c r="S450" i="5"/>
  <c r="S451" i="5"/>
  <c r="S452" i="5"/>
  <c r="S453" i="5"/>
  <c r="S454" i="5"/>
  <c r="S455" i="5"/>
  <c r="S456" i="5"/>
  <c r="S457" i="5"/>
  <c r="S458" i="5"/>
  <c r="S459" i="5"/>
  <c r="S460" i="5"/>
  <c r="S461" i="5"/>
  <c r="S462" i="5"/>
  <c r="S463" i="5"/>
  <c r="S464" i="5"/>
  <c r="S465" i="5"/>
  <c r="S466" i="5"/>
  <c r="S467" i="5"/>
  <c r="S468" i="5"/>
  <c r="S469" i="5"/>
  <c r="S470" i="5"/>
  <c r="S471" i="5"/>
  <c r="S472" i="5"/>
  <c r="S473" i="5"/>
  <c r="S474" i="5"/>
  <c r="S475" i="5"/>
  <c r="S476" i="5"/>
  <c r="S477" i="5"/>
  <c r="S478" i="5"/>
  <c r="S479" i="5"/>
  <c r="S480" i="5"/>
  <c r="S481" i="5"/>
  <c r="S482" i="5"/>
  <c r="S483" i="5"/>
  <c r="S484" i="5"/>
  <c r="S485" i="5"/>
  <c r="S486" i="5"/>
  <c r="S487" i="5"/>
  <c r="S489" i="5"/>
  <c r="S490" i="5"/>
  <c r="S491" i="5"/>
  <c r="S492" i="5"/>
  <c r="S493" i="5"/>
  <c r="S494" i="5"/>
  <c r="S495" i="5"/>
  <c r="S496" i="5"/>
  <c r="S497" i="5"/>
  <c r="S498" i="5"/>
  <c r="S499" i="5"/>
  <c r="S500" i="5"/>
  <c r="S501" i="5"/>
  <c r="S502" i="5"/>
  <c r="S503" i="5"/>
  <c r="S504" i="5"/>
  <c r="S505" i="5"/>
  <c r="S506" i="5"/>
  <c r="S507" i="5"/>
  <c r="S508" i="5"/>
  <c r="S509" i="5"/>
  <c r="S510" i="5"/>
  <c r="S511" i="5"/>
  <c r="S512" i="5"/>
  <c r="S513" i="5"/>
  <c r="S514" i="5"/>
  <c r="S515" i="5"/>
  <c r="S516" i="5"/>
  <c r="S517" i="5"/>
  <c r="S518" i="5"/>
  <c r="S519" i="5"/>
  <c r="S520" i="5"/>
  <c r="S521" i="5"/>
  <c r="S522" i="5"/>
  <c r="S523" i="5"/>
  <c r="S524" i="5"/>
  <c r="S525" i="5"/>
  <c r="S526" i="5"/>
  <c r="S527" i="5"/>
  <c r="S528" i="5"/>
  <c r="S529" i="5"/>
  <c r="S530" i="5"/>
  <c r="S531" i="5"/>
  <c r="S532" i="5"/>
  <c r="S533" i="5"/>
  <c r="S534" i="5"/>
  <c r="S535" i="5"/>
  <c r="S536" i="5"/>
  <c r="S537" i="5"/>
  <c r="S538" i="5"/>
  <c r="S539" i="5"/>
  <c r="S540" i="5"/>
  <c r="S541" i="5"/>
  <c r="S542" i="5"/>
  <c r="S543" i="5"/>
  <c r="S544" i="5"/>
  <c r="S545" i="5"/>
  <c r="S546" i="5"/>
  <c r="S547" i="5"/>
  <c r="S548" i="5"/>
  <c r="S549" i="5"/>
  <c r="S550" i="5"/>
  <c r="S551" i="5"/>
  <c r="S552" i="5"/>
  <c r="S553" i="5"/>
  <c r="S554" i="5"/>
  <c r="S555" i="5"/>
  <c r="S556" i="5"/>
  <c r="S557" i="5"/>
  <c r="S558" i="5"/>
  <c r="S559" i="5"/>
  <c r="S560" i="5"/>
  <c r="S561" i="5"/>
  <c r="S562" i="5"/>
  <c r="S563" i="5"/>
  <c r="S564" i="5"/>
  <c r="S2" i="5"/>
  <c r="S3" i="5"/>
  <c r="S4" i="5"/>
  <c r="T4" i="5"/>
  <c r="U4" i="5"/>
  <c r="T332" i="5"/>
  <c r="U332" i="5"/>
  <c r="T117" i="5"/>
  <c r="U117" i="5"/>
  <c r="T333" i="5"/>
  <c r="U333" i="5"/>
  <c r="T118" i="5"/>
  <c r="U118" i="5"/>
  <c r="T334" i="5"/>
  <c r="U334" i="5"/>
  <c r="T7" i="5"/>
  <c r="U7" i="5"/>
  <c r="T8" i="5"/>
  <c r="U8" i="5"/>
  <c r="T9" i="5"/>
  <c r="U9" i="5"/>
  <c r="T10" i="5"/>
  <c r="U10" i="5"/>
  <c r="T11" i="5"/>
  <c r="U11" i="5"/>
  <c r="T12" i="5"/>
  <c r="U12" i="5"/>
  <c r="T13" i="5"/>
  <c r="U13" i="5"/>
  <c r="T16" i="5"/>
  <c r="U16" i="5"/>
  <c r="T17" i="5"/>
  <c r="U17" i="5"/>
  <c r="T18" i="5"/>
  <c r="U18" i="5"/>
  <c r="T19" i="5"/>
  <c r="U19" i="5"/>
  <c r="T20" i="5"/>
  <c r="U20" i="5"/>
  <c r="T21" i="5"/>
  <c r="U21" i="5"/>
  <c r="T22" i="5"/>
  <c r="U22" i="5"/>
  <c r="T25" i="5"/>
  <c r="U25" i="5"/>
  <c r="T26" i="5"/>
  <c r="U26" i="5"/>
  <c r="T27" i="5"/>
  <c r="U27" i="5"/>
  <c r="T28" i="5"/>
  <c r="U28" i="5"/>
  <c r="T29" i="5"/>
  <c r="U29" i="5"/>
  <c r="T30" i="5"/>
  <c r="U30" i="5"/>
  <c r="T31" i="5"/>
  <c r="U31" i="5"/>
  <c r="T32" i="5"/>
  <c r="U32" i="5"/>
  <c r="T33" i="5"/>
  <c r="U33" i="5"/>
  <c r="T34" i="5"/>
  <c r="U34" i="5"/>
  <c r="T35" i="5"/>
  <c r="U35" i="5"/>
  <c r="T36" i="5"/>
  <c r="U36" i="5"/>
  <c r="T37" i="5"/>
  <c r="U37" i="5"/>
  <c r="T38" i="5"/>
  <c r="U38" i="5"/>
  <c r="T39" i="5"/>
  <c r="U39" i="5"/>
  <c r="T40" i="5"/>
  <c r="U40" i="5"/>
  <c r="T41" i="5"/>
  <c r="U41" i="5"/>
  <c r="T42" i="5"/>
  <c r="U42" i="5"/>
  <c r="T43" i="5"/>
  <c r="U43" i="5"/>
  <c r="T44" i="5"/>
  <c r="U44" i="5"/>
  <c r="T46" i="5"/>
  <c r="U46" i="5"/>
  <c r="T47" i="5"/>
  <c r="U47" i="5"/>
  <c r="T48" i="5"/>
  <c r="U48" i="5"/>
  <c r="T49" i="5"/>
  <c r="U49" i="5"/>
  <c r="T50" i="5"/>
  <c r="U50" i="5"/>
  <c r="T51" i="5"/>
  <c r="U51" i="5"/>
  <c r="T52" i="5"/>
  <c r="U52" i="5"/>
  <c r="T53" i="5"/>
  <c r="U53" i="5"/>
  <c r="T54" i="5"/>
  <c r="U54" i="5"/>
  <c r="T55" i="5"/>
  <c r="U55" i="5"/>
  <c r="T56" i="5"/>
  <c r="U56" i="5"/>
  <c r="T57" i="5"/>
  <c r="U57" i="5"/>
  <c r="T58" i="5"/>
  <c r="U58" i="5"/>
  <c r="T59" i="5"/>
  <c r="U59" i="5"/>
  <c r="T60" i="5"/>
  <c r="U60" i="5"/>
  <c r="T61" i="5"/>
  <c r="U61" i="5"/>
  <c r="T62" i="5"/>
  <c r="U62" i="5"/>
  <c r="T63" i="5"/>
  <c r="U63" i="5"/>
  <c r="T65" i="5"/>
  <c r="U65" i="5"/>
  <c r="T66" i="5"/>
  <c r="U66" i="5"/>
  <c r="T67" i="5"/>
  <c r="U67" i="5"/>
  <c r="T68" i="5"/>
  <c r="U68" i="5"/>
  <c r="T69" i="5"/>
  <c r="U69" i="5"/>
  <c r="T70" i="5"/>
  <c r="U70" i="5"/>
  <c r="T71" i="5"/>
  <c r="U71" i="5"/>
  <c r="T72" i="5"/>
  <c r="U72" i="5"/>
  <c r="T73" i="5"/>
  <c r="U73" i="5"/>
  <c r="T74" i="5"/>
  <c r="U74" i="5"/>
  <c r="T75" i="5"/>
  <c r="U75" i="5"/>
  <c r="T77" i="5"/>
  <c r="U77" i="5"/>
  <c r="T78" i="5"/>
  <c r="U78" i="5"/>
  <c r="T79" i="5"/>
  <c r="U79" i="5"/>
  <c r="T80" i="5"/>
  <c r="U80" i="5"/>
  <c r="T81" i="5"/>
  <c r="U81" i="5"/>
  <c r="T82" i="5"/>
  <c r="U82" i="5"/>
  <c r="T83" i="5"/>
  <c r="U83" i="5"/>
  <c r="T84" i="5"/>
  <c r="U84" i="5"/>
  <c r="T85" i="5"/>
  <c r="U85" i="5"/>
  <c r="T87" i="5"/>
  <c r="U87" i="5"/>
  <c r="T88" i="5"/>
  <c r="U88" i="5"/>
  <c r="T89" i="5"/>
  <c r="U89" i="5"/>
  <c r="T90" i="5"/>
  <c r="U90" i="5"/>
  <c r="T91" i="5"/>
  <c r="U91" i="5"/>
  <c r="T92" i="5"/>
  <c r="U92" i="5"/>
  <c r="T93" i="5"/>
  <c r="U93" i="5"/>
  <c r="T94" i="5"/>
  <c r="U94" i="5"/>
  <c r="T95" i="5"/>
  <c r="U95" i="5"/>
  <c r="T96" i="5"/>
  <c r="U96" i="5"/>
  <c r="T97" i="5"/>
  <c r="U97" i="5"/>
  <c r="T98" i="5"/>
  <c r="U98" i="5"/>
  <c r="T99" i="5"/>
  <c r="U99" i="5"/>
  <c r="T100" i="5"/>
  <c r="U100" i="5"/>
  <c r="T101" i="5"/>
  <c r="U101" i="5"/>
  <c r="T102" i="5"/>
  <c r="U102" i="5"/>
  <c r="T103" i="5"/>
  <c r="U103" i="5"/>
  <c r="T104" i="5"/>
  <c r="U104" i="5"/>
  <c r="T105" i="5"/>
  <c r="U105" i="5"/>
  <c r="T106" i="5"/>
  <c r="U106" i="5"/>
  <c r="T107" i="5"/>
  <c r="U107" i="5"/>
  <c r="T108" i="5"/>
  <c r="U108" i="5"/>
  <c r="T109" i="5"/>
  <c r="U109" i="5"/>
  <c r="T110" i="5"/>
  <c r="U110" i="5"/>
  <c r="T111" i="5"/>
  <c r="U111" i="5"/>
  <c r="T112" i="5"/>
  <c r="U112" i="5"/>
  <c r="T113" i="5"/>
  <c r="U113" i="5"/>
  <c r="T114" i="5"/>
  <c r="U114" i="5"/>
  <c r="T115" i="5"/>
  <c r="U115" i="5"/>
  <c r="T116" i="5"/>
  <c r="U116" i="5"/>
  <c r="T119" i="5"/>
  <c r="U119" i="5"/>
  <c r="T120" i="5"/>
  <c r="U120" i="5"/>
  <c r="T121" i="5"/>
  <c r="U121" i="5"/>
  <c r="T122" i="5"/>
  <c r="U122" i="5"/>
  <c r="T123" i="5"/>
  <c r="U123" i="5"/>
  <c r="T124" i="5"/>
  <c r="U124" i="5"/>
  <c r="T125" i="5"/>
  <c r="U125" i="5"/>
  <c r="T126" i="5"/>
  <c r="U126" i="5"/>
  <c r="T127" i="5"/>
  <c r="U127" i="5"/>
  <c r="T128" i="5"/>
  <c r="U128" i="5"/>
  <c r="T129" i="5"/>
  <c r="U129" i="5"/>
  <c r="T130" i="5"/>
  <c r="U130" i="5"/>
  <c r="T131" i="5"/>
  <c r="U131" i="5"/>
  <c r="T132" i="5"/>
  <c r="U132" i="5"/>
  <c r="T133" i="5"/>
  <c r="U133" i="5"/>
  <c r="T134" i="5"/>
  <c r="U134" i="5"/>
  <c r="T135" i="5"/>
  <c r="U135" i="5"/>
  <c r="T136" i="5"/>
  <c r="U136" i="5"/>
  <c r="T137" i="5"/>
  <c r="U137" i="5"/>
  <c r="T138" i="5"/>
  <c r="U138" i="5"/>
  <c r="T139" i="5"/>
  <c r="U139" i="5"/>
  <c r="T140" i="5"/>
  <c r="U140" i="5"/>
  <c r="T141" i="5"/>
  <c r="U141" i="5"/>
  <c r="T142" i="5"/>
  <c r="U142" i="5"/>
  <c r="T143" i="5"/>
  <c r="U143" i="5"/>
  <c r="T145" i="5"/>
  <c r="U145" i="5"/>
  <c r="T146" i="5"/>
  <c r="U146" i="5"/>
  <c r="T147" i="5"/>
  <c r="U147" i="5"/>
  <c r="T148" i="5"/>
  <c r="U148" i="5"/>
  <c r="T149" i="5"/>
  <c r="U149" i="5"/>
  <c r="T150" i="5"/>
  <c r="U150" i="5"/>
  <c r="T151" i="5"/>
  <c r="U151" i="5"/>
  <c r="T152" i="5"/>
  <c r="U152" i="5"/>
  <c r="T153" i="5"/>
  <c r="U153" i="5"/>
  <c r="T154" i="5"/>
  <c r="U154" i="5"/>
  <c r="T155" i="5"/>
  <c r="U155" i="5"/>
  <c r="T156" i="5"/>
  <c r="U156" i="5"/>
  <c r="T157" i="5"/>
  <c r="U157" i="5"/>
  <c r="T158" i="5"/>
  <c r="U158" i="5"/>
  <c r="T159" i="5"/>
  <c r="U159" i="5"/>
  <c r="T160" i="5"/>
  <c r="U160" i="5"/>
  <c r="T161" i="5"/>
  <c r="U161" i="5"/>
  <c r="T162" i="5"/>
  <c r="U162" i="5"/>
  <c r="T163" i="5"/>
  <c r="U163" i="5"/>
  <c r="T164" i="5"/>
  <c r="U164" i="5"/>
  <c r="T165" i="5"/>
  <c r="U165" i="5"/>
  <c r="T166" i="5"/>
  <c r="U166" i="5"/>
  <c r="T167" i="5"/>
  <c r="U167" i="5"/>
  <c r="T168" i="5"/>
  <c r="U168" i="5"/>
  <c r="T169" i="5"/>
  <c r="U169" i="5"/>
  <c r="T170" i="5"/>
  <c r="U170" i="5"/>
  <c r="T171" i="5"/>
  <c r="U171" i="5"/>
  <c r="T172" i="5"/>
  <c r="U172" i="5"/>
  <c r="T173" i="5"/>
  <c r="U173" i="5"/>
  <c r="T174" i="5"/>
  <c r="U174" i="5"/>
  <c r="T175" i="5"/>
  <c r="U175" i="5"/>
  <c r="T176" i="5"/>
  <c r="U176" i="5"/>
  <c r="T177" i="5"/>
  <c r="U177" i="5"/>
  <c r="T178" i="5"/>
  <c r="U178" i="5"/>
  <c r="T179" i="5"/>
  <c r="U179" i="5"/>
  <c r="T180" i="5"/>
  <c r="U180" i="5"/>
  <c r="T181" i="5"/>
  <c r="U181" i="5"/>
  <c r="T182" i="5"/>
  <c r="U182" i="5"/>
  <c r="T183" i="5"/>
  <c r="U183" i="5"/>
  <c r="T184" i="5"/>
  <c r="U184" i="5"/>
  <c r="T185" i="5"/>
  <c r="U185" i="5"/>
  <c r="T186" i="5"/>
  <c r="U186" i="5"/>
  <c r="T187" i="5"/>
  <c r="U187" i="5"/>
  <c r="T189" i="5"/>
  <c r="U189" i="5"/>
  <c r="T190" i="5"/>
  <c r="U190" i="5"/>
  <c r="T191" i="5"/>
  <c r="U191" i="5"/>
  <c r="T192" i="5"/>
  <c r="U192" i="5"/>
  <c r="T193" i="5"/>
  <c r="U193" i="5"/>
  <c r="T194" i="5"/>
  <c r="U194" i="5"/>
  <c r="T195" i="5"/>
  <c r="U195" i="5"/>
  <c r="T196" i="5"/>
  <c r="U196" i="5"/>
  <c r="T197" i="5"/>
  <c r="U197" i="5"/>
  <c r="T199" i="5"/>
  <c r="U199" i="5"/>
  <c r="T200" i="5"/>
  <c r="U200" i="5"/>
  <c r="T201" i="5"/>
  <c r="U201" i="5"/>
  <c r="T202" i="5"/>
  <c r="U202" i="5"/>
  <c r="T203" i="5"/>
  <c r="U203" i="5"/>
  <c r="T205" i="5"/>
  <c r="U205" i="5"/>
  <c r="T206" i="5"/>
  <c r="U206" i="5"/>
  <c r="T207" i="5"/>
  <c r="U207" i="5"/>
  <c r="T209" i="5"/>
  <c r="U209" i="5"/>
  <c r="T210" i="5"/>
  <c r="U210" i="5"/>
  <c r="T211" i="5"/>
  <c r="U211" i="5"/>
  <c r="T212" i="5"/>
  <c r="U212" i="5"/>
  <c r="T213" i="5"/>
  <c r="U213" i="5"/>
  <c r="T214" i="5"/>
  <c r="U214" i="5"/>
  <c r="T215" i="5"/>
  <c r="U215" i="5"/>
  <c r="T216" i="5"/>
  <c r="U216" i="5"/>
  <c r="T217" i="5"/>
  <c r="U217" i="5"/>
  <c r="T218" i="5"/>
  <c r="U218" i="5"/>
  <c r="T219" i="5"/>
  <c r="U219" i="5"/>
  <c r="T220" i="5"/>
  <c r="U220" i="5"/>
  <c r="T221" i="5"/>
  <c r="U221" i="5"/>
  <c r="T222" i="5"/>
  <c r="U222" i="5"/>
  <c r="T223" i="5"/>
  <c r="U223" i="5"/>
  <c r="T224" i="5"/>
  <c r="U224" i="5"/>
  <c r="T225" i="5"/>
  <c r="U225" i="5"/>
  <c r="T226" i="5"/>
  <c r="U226" i="5"/>
  <c r="T227" i="5"/>
  <c r="U227" i="5"/>
  <c r="T228" i="5"/>
  <c r="U228" i="5"/>
  <c r="T229" i="5"/>
  <c r="U229" i="5"/>
  <c r="T230" i="5"/>
  <c r="U230" i="5"/>
  <c r="T231" i="5"/>
  <c r="U231" i="5"/>
  <c r="T232" i="5"/>
  <c r="U232" i="5"/>
  <c r="T233" i="5"/>
  <c r="U233" i="5"/>
  <c r="T234" i="5"/>
  <c r="U234" i="5"/>
  <c r="T235" i="5"/>
  <c r="U235" i="5"/>
  <c r="T236" i="5"/>
  <c r="U236" i="5"/>
  <c r="T237" i="5"/>
  <c r="U237" i="5"/>
  <c r="T238" i="5"/>
  <c r="U238" i="5"/>
  <c r="T239" i="5"/>
  <c r="U239" i="5"/>
  <c r="T240" i="5"/>
  <c r="U240" i="5"/>
  <c r="T241" i="5"/>
  <c r="U241" i="5"/>
  <c r="T242" i="5"/>
  <c r="U242" i="5"/>
  <c r="T243" i="5"/>
  <c r="U243" i="5"/>
  <c r="T244" i="5"/>
  <c r="U244" i="5"/>
  <c r="T245" i="5"/>
  <c r="U245" i="5"/>
  <c r="T246" i="5"/>
  <c r="U246" i="5"/>
  <c r="T247" i="5"/>
  <c r="U247" i="5"/>
  <c r="T248" i="5"/>
  <c r="U248" i="5"/>
  <c r="T249" i="5"/>
  <c r="U249" i="5"/>
  <c r="T250" i="5"/>
  <c r="U250" i="5"/>
  <c r="T251" i="5"/>
  <c r="U251" i="5"/>
  <c r="T252" i="5"/>
  <c r="U252" i="5"/>
  <c r="T253" i="5"/>
  <c r="U253" i="5"/>
  <c r="T254" i="5"/>
  <c r="U254" i="5"/>
  <c r="T255" i="5"/>
  <c r="U255" i="5"/>
  <c r="T256" i="5"/>
  <c r="U256" i="5"/>
  <c r="T257" i="5"/>
  <c r="U257" i="5"/>
  <c r="T258" i="5"/>
  <c r="U258" i="5"/>
  <c r="T259" i="5"/>
  <c r="U259" i="5"/>
  <c r="T260" i="5"/>
  <c r="U260" i="5"/>
  <c r="T261" i="5"/>
  <c r="U261" i="5"/>
  <c r="T262" i="5"/>
  <c r="U262" i="5"/>
  <c r="T263" i="5"/>
  <c r="U263" i="5"/>
  <c r="T264" i="5"/>
  <c r="U264" i="5"/>
  <c r="T265" i="5"/>
  <c r="U265" i="5"/>
  <c r="T266" i="5"/>
  <c r="U266" i="5"/>
  <c r="T267" i="5"/>
  <c r="U267" i="5"/>
  <c r="T268" i="5"/>
  <c r="U268" i="5"/>
  <c r="T269" i="5"/>
  <c r="U269" i="5"/>
  <c r="T270" i="5"/>
  <c r="U270" i="5"/>
  <c r="T271" i="5"/>
  <c r="U271" i="5"/>
  <c r="T272" i="5"/>
  <c r="U272" i="5"/>
  <c r="T273" i="5"/>
  <c r="U273" i="5"/>
  <c r="T274" i="5"/>
  <c r="U274" i="5"/>
  <c r="T275" i="5"/>
  <c r="U275" i="5"/>
  <c r="T277" i="5"/>
  <c r="U277" i="5"/>
  <c r="T278" i="5"/>
  <c r="U278" i="5"/>
  <c r="T279" i="5"/>
  <c r="U279" i="5"/>
  <c r="T280" i="5"/>
  <c r="U280" i="5"/>
  <c r="T281" i="5"/>
  <c r="U281" i="5"/>
  <c r="T282" i="5"/>
  <c r="U282" i="5"/>
  <c r="T283" i="5"/>
  <c r="U283" i="5"/>
  <c r="T284" i="5"/>
  <c r="U284" i="5"/>
  <c r="T285" i="5"/>
  <c r="U285" i="5"/>
  <c r="T286" i="5"/>
  <c r="U286" i="5"/>
  <c r="T287" i="5"/>
  <c r="U287" i="5"/>
  <c r="T288" i="5"/>
  <c r="U288" i="5"/>
  <c r="T289" i="5"/>
  <c r="U289" i="5"/>
  <c r="T290" i="5"/>
  <c r="U290" i="5"/>
  <c r="T291" i="5"/>
  <c r="U291" i="5"/>
  <c r="T292" i="5"/>
  <c r="U292" i="5"/>
  <c r="T293" i="5"/>
  <c r="U293" i="5"/>
  <c r="T294" i="5"/>
  <c r="U294" i="5"/>
  <c r="T295" i="5"/>
  <c r="U295" i="5"/>
  <c r="T296" i="5"/>
  <c r="U296" i="5"/>
  <c r="T297" i="5"/>
  <c r="U297" i="5"/>
  <c r="T298" i="5"/>
  <c r="U298" i="5"/>
  <c r="T299" i="5"/>
  <c r="U299" i="5"/>
  <c r="T300" i="5"/>
  <c r="U300" i="5"/>
  <c r="T301" i="5"/>
  <c r="U301" i="5"/>
  <c r="T302" i="5"/>
  <c r="U302" i="5"/>
  <c r="T303" i="5"/>
  <c r="U303" i="5"/>
  <c r="T304" i="5"/>
  <c r="U304" i="5"/>
  <c r="T305" i="5"/>
  <c r="U305" i="5"/>
  <c r="T306" i="5"/>
  <c r="U306" i="5"/>
  <c r="T307" i="5"/>
  <c r="U307" i="5"/>
  <c r="T308" i="5"/>
  <c r="U308" i="5"/>
  <c r="T309" i="5"/>
  <c r="U309" i="5"/>
  <c r="T310" i="5"/>
  <c r="U310" i="5"/>
  <c r="T311" i="5"/>
  <c r="U311" i="5"/>
  <c r="T312" i="5"/>
  <c r="U312" i="5"/>
  <c r="T313" i="5"/>
  <c r="U313" i="5"/>
  <c r="T314" i="5"/>
  <c r="U314" i="5"/>
  <c r="T315" i="5"/>
  <c r="U315" i="5"/>
  <c r="T316" i="5"/>
  <c r="U316" i="5"/>
  <c r="T317" i="5"/>
  <c r="U317" i="5"/>
  <c r="T318" i="5"/>
  <c r="U318" i="5"/>
  <c r="T319" i="5"/>
  <c r="U319" i="5"/>
  <c r="T320" i="5"/>
  <c r="U320" i="5"/>
  <c r="T321" i="5"/>
  <c r="U321" i="5"/>
  <c r="T322" i="5"/>
  <c r="U322" i="5"/>
  <c r="T323" i="5"/>
  <c r="U323" i="5"/>
  <c r="T324" i="5"/>
  <c r="U324" i="5"/>
  <c r="T325" i="5"/>
  <c r="U325" i="5"/>
  <c r="T326" i="5"/>
  <c r="U326" i="5"/>
  <c r="T327" i="5"/>
  <c r="U327" i="5"/>
  <c r="T328" i="5"/>
  <c r="U328" i="5"/>
  <c r="T329" i="5"/>
  <c r="U329" i="5"/>
  <c r="T330" i="5"/>
  <c r="U330" i="5"/>
  <c r="T335" i="5"/>
  <c r="U335" i="5"/>
  <c r="T336" i="5"/>
  <c r="U336" i="5"/>
  <c r="T337" i="5"/>
  <c r="U337" i="5"/>
  <c r="T338" i="5"/>
  <c r="U338" i="5"/>
  <c r="T339" i="5"/>
  <c r="U339" i="5"/>
  <c r="T340" i="5"/>
  <c r="U340" i="5"/>
  <c r="T341" i="5"/>
  <c r="U341" i="5"/>
  <c r="T342" i="5"/>
  <c r="U342" i="5"/>
  <c r="T343" i="5"/>
  <c r="U343" i="5"/>
  <c r="T344" i="5"/>
  <c r="U344" i="5"/>
  <c r="T345" i="5"/>
  <c r="U345" i="5"/>
  <c r="T346" i="5"/>
  <c r="U346" i="5"/>
  <c r="T347" i="5"/>
  <c r="U347" i="5"/>
  <c r="T348" i="5"/>
  <c r="U348" i="5"/>
  <c r="T349" i="5"/>
  <c r="U349" i="5"/>
  <c r="T350" i="5"/>
  <c r="U350" i="5"/>
  <c r="T351" i="5"/>
  <c r="U351" i="5"/>
  <c r="T352" i="5"/>
  <c r="U352" i="5"/>
  <c r="T353" i="5"/>
  <c r="U353" i="5"/>
  <c r="T354" i="5"/>
  <c r="U354" i="5"/>
  <c r="T355" i="5"/>
  <c r="U355" i="5"/>
  <c r="T356" i="5"/>
  <c r="U356" i="5"/>
  <c r="T357" i="5"/>
  <c r="U357" i="5"/>
  <c r="T358" i="5"/>
  <c r="U358" i="5"/>
  <c r="T359" i="5"/>
  <c r="U359" i="5"/>
  <c r="T360" i="5"/>
  <c r="U360" i="5"/>
  <c r="T361" i="5"/>
  <c r="U361" i="5"/>
  <c r="T362" i="5"/>
  <c r="U362" i="5"/>
  <c r="T363" i="5"/>
  <c r="U363" i="5"/>
  <c r="T364" i="5"/>
  <c r="U364" i="5"/>
  <c r="T365" i="5"/>
  <c r="U365" i="5"/>
  <c r="T366" i="5"/>
  <c r="U366" i="5"/>
  <c r="T367" i="5"/>
  <c r="U367" i="5"/>
  <c r="T368" i="5"/>
  <c r="U368" i="5"/>
  <c r="T369" i="5"/>
  <c r="U369" i="5"/>
  <c r="T370" i="5"/>
  <c r="U370" i="5"/>
  <c r="T371" i="5"/>
  <c r="U371" i="5"/>
  <c r="T372" i="5"/>
  <c r="U372" i="5"/>
  <c r="T373" i="5"/>
  <c r="U373" i="5"/>
  <c r="T374" i="5"/>
  <c r="U374" i="5"/>
  <c r="T375" i="5"/>
  <c r="U375" i="5"/>
  <c r="T376" i="5"/>
  <c r="U376" i="5"/>
  <c r="T377" i="5"/>
  <c r="U377" i="5"/>
  <c r="T378" i="5"/>
  <c r="U378" i="5"/>
  <c r="T379" i="5"/>
  <c r="U379" i="5"/>
  <c r="T380" i="5"/>
  <c r="U380" i="5"/>
  <c r="T381" i="5"/>
  <c r="U381" i="5"/>
  <c r="T382" i="5"/>
  <c r="U382" i="5"/>
  <c r="T383" i="5"/>
  <c r="U383" i="5"/>
  <c r="T384" i="5"/>
  <c r="U384" i="5"/>
  <c r="T385" i="5"/>
  <c r="U385" i="5"/>
  <c r="T386" i="5"/>
  <c r="U386" i="5"/>
  <c r="T387" i="5"/>
  <c r="U387" i="5"/>
  <c r="T388" i="5"/>
  <c r="U388" i="5"/>
  <c r="T389" i="5"/>
  <c r="U389" i="5"/>
  <c r="T390" i="5"/>
  <c r="U390" i="5"/>
  <c r="T391" i="5"/>
  <c r="U391" i="5"/>
  <c r="T392" i="5"/>
  <c r="U392" i="5"/>
  <c r="T393" i="5"/>
  <c r="U393" i="5"/>
  <c r="T394" i="5"/>
  <c r="U394" i="5"/>
  <c r="T395" i="5"/>
  <c r="U395" i="5"/>
  <c r="T396" i="5"/>
  <c r="U396" i="5"/>
  <c r="T397" i="5"/>
  <c r="U397" i="5"/>
  <c r="T398" i="5"/>
  <c r="U398" i="5"/>
  <c r="T399" i="5"/>
  <c r="U399" i="5"/>
  <c r="T400" i="5"/>
  <c r="U400" i="5"/>
  <c r="T401" i="5"/>
  <c r="U401" i="5"/>
  <c r="T402" i="5"/>
  <c r="U402" i="5"/>
  <c r="T403" i="5"/>
  <c r="U403" i="5"/>
  <c r="T404" i="5"/>
  <c r="U404" i="5"/>
  <c r="T405" i="5"/>
  <c r="U405" i="5"/>
  <c r="T406" i="5"/>
  <c r="U406" i="5"/>
  <c r="T407" i="5"/>
  <c r="U407" i="5"/>
  <c r="T408" i="5"/>
  <c r="U408" i="5"/>
  <c r="T409" i="5"/>
  <c r="U409" i="5"/>
  <c r="T410" i="5"/>
  <c r="U410" i="5"/>
  <c r="T411" i="5"/>
  <c r="U411" i="5"/>
  <c r="T412" i="5"/>
  <c r="U412" i="5"/>
  <c r="T413" i="5"/>
  <c r="U413" i="5"/>
  <c r="T414" i="5"/>
  <c r="U414" i="5"/>
  <c r="T415" i="5"/>
  <c r="U415" i="5"/>
  <c r="T416" i="5"/>
  <c r="U416" i="5"/>
  <c r="T417" i="5"/>
  <c r="U417" i="5"/>
  <c r="T418" i="5"/>
  <c r="U418" i="5"/>
  <c r="T422" i="5"/>
  <c r="U422" i="5"/>
  <c r="T423" i="5"/>
  <c r="U423" i="5"/>
  <c r="T427" i="5"/>
  <c r="U427" i="5"/>
  <c r="T428" i="5"/>
  <c r="U428" i="5"/>
  <c r="T429" i="5"/>
  <c r="U429" i="5"/>
  <c r="T430" i="5"/>
  <c r="U430" i="5"/>
  <c r="T431" i="5"/>
  <c r="U431" i="5"/>
  <c r="T432" i="5"/>
  <c r="U432" i="5"/>
  <c r="T433" i="5"/>
  <c r="U433" i="5"/>
  <c r="T434" i="5"/>
  <c r="U434" i="5"/>
  <c r="T435" i="5"/>
  <c r="U435" i="5"/>
  <c r="T436" i="5"/>
  <c r="U436" i="5"/>
  <c r="T437" i="5"/>
  <c r="U437" i="5"/>
  <c r="T438" i="5"/>
  <c r="U438" i="5"/>
  <c r="T439" i="5"/>
  <c r="U439" i="5"/>
  <c r="T440" i="5"/>
  <c r="U440" i="5"/>
  <c r="T441" i="5"/>
  <c r="U441" i="5"/>
  <c r="T442" i="5"/>
  <c r="U442" i="5"/>
  <c r="T443" i="5"/>
  <c r="U443" i="5"/>
  <c r="T444" i="5"/>
  <c r="U444" i="5"/>
  <c r="T445" i="5"/>
  <c r="U445" i="5"/>
  <c r="T446" i="5"/>
  <c r="U446" i="5"/>
  <c r="T447" i="5"/>
  <c r="U447" i="5"/>
  <c r="T449" i="5"/>
  <c r="U449" i="5"/>
  <c r="T450" i="5"/>
  <c r="U450" i="5"/>
  <c r="T451" i="5"/>
  <c r="U451" i="5"/>
  <c r="T452" i="5"/>
  <c r="U452" i="5"/>
  <c r="T453" i="5"/>
  <c r="U453" i="5"/>
  <c r="T454" i="5"/>
  <c r="U454" i="5"/>
  <c r="T455" i="5"/>
  <c r="U455" i="5"/>
  <c r="T456" i="5"/>
  <c r="U456" i="5"/>
  <c r="T457" i="5"/>
  <c r="U457" i="5"/>
  <c r="T458" i="5"/>
  <c r="U458" i="5"/>
  <c r="T459" i="5"/>
  <c r="U459" i="5"/>
  <c r="T460" i="5"/>
  <c r="U460" i="5"/>
  <c r="T461" i="5"/>
  <c r="U461" i="5"/>
  <c r="T462" i="5"/>
  <c r="U462" i="5"/>
  <c r="T463" i="5"/>
  <c r="U463" i="5"/>
  <c r="T464" i="5"/>
  <c r="U464" i="5"/>
  <c r="T465" i="5"/>
  <c r="U465" i="5"/>
  <c r="T466" i="5"/>
  <c r="U466" i="5"/>
  <c r="T467" i="5"/>
  <c r="U467" i="5"/>
  <c r="T468" i="5"/>
  <c r="U468" i="5"/>
  <c r="T469" i="5"/>
  <c r="U469" i="5"/>
  <c r="T470" i="5"/>
  <c r="U470" i="5"/>
  <c r="T471" i="5"/>
  <c r="U471" i="5"/>
  <c r="T472" i="5"/>
  <c r="U472" i="5"/>
  <c r="T473" i="5"/>
  <c r="U473" i="5"/>
  <c r="T474" i="5"/>
  <c r="U474" i="5"/>
  <c r="T475" i="5"/>
  <c r="U475" i="5"/>
  <c r="T476" i="5"/>
  <c r="U476" i="5"/>
  <c r="T477" i="5"/>
  <c r="U477" i="5"/>
  <c r="T478" i="5"/>
  <c r="U478" i="5"/>
  <c r="T479" i="5"/>
  <c r="U479" i="5"/>
  <c r="T480" i="5"/>
  <c r="U480" i="5"/>
  <c r="T481" i="5"/>
  <c r="U481" i="5"/>
  <c r="T482" i="5"/>
  <c r="U482" i="5"/>
  <c r="T483" i="5"/>
  <c r="U483" i="5"/>
  <c r="T484" i="5"/>
  <c r="U484" i="5"/>
  <c r="T485" i="5"/>
  <c r="U485" i="5"/>
  <c r="T486" i="5"/>
  <c r="U486" i="5"/>
  <c r="T487" i="5"/>
  <c r="U487" i="5"/>
  <c r="T489" i="5"/>
  <c r="U489" i="5"/>
  <c r="T490" i="5"/>
  <c r="U490" i="5"/>
  <c r="T491" i="5"/>
  <c r="U491" i="5"/>
  <c r="T492" i="5"/>
  <c r="U492" i="5"/>
  <c r="T493" i="5"/>
  <c r="U493" i="5"/>
  <c r="T494" i="5"/>
  <c r="U494" i="5"/>
  <c r="T495" i="5"/>
  <c r="U495" i="5"/>
  <c r="T496" i="5"/>
  <c r="U496" i="5"/>
  <c r="T497" i="5"/>
  <c r="U497" i="5"/>
  <c r="T498" i="5"/>
  <c r="U498" i="5"/>
  <c r="T499" i="5"/>
  <c r="U499" i="5"/>
  <c r="T500" i="5"/>
  <c r="U500" i="5"/>
  <c r="T501" i="5"/>
  <c r="U501" i="5"/>
  <c r="T502" i="5"/>
  <c r="U502" i="5"/>
  <c r="T503" i="5"/>
  <c r="U503" i="5"/>
  <c r="T504" i="5"/>
  <c r="U504" i="5"/>
  <c r="T505" i="5"/>
  <c r="U505" i="5"/>
  <c r="T506" i="5"/>
  <c r="U506" i="5"/>
  <c r="T507" i="5"/>
  <c r="U507" i="5"/>
  <c r="T508" i="5"/>
  <c r="U508" i="5"/>
  <c r="T509" i="5"/>
  <c r="U509" i="5"/>
  <c r="T510" i="5"/>
  <c r="U510" i="5"/>
  <c r="T511" i="5"/>
  <c r="U511" i="5"/>
  <c r="T512" i="5"/>
  <c r="U512" i="5"/>
  <c r="T513" i="5"/>
  <c r="U513" i="5"/>
  <c r="T514" i="5"/>
  <c r="U514" i="5"/>
  <c r="T515" i="5"/>
  <c r="U515" i="5"/>
  <c r="T516" i="5"/>
  <c r="U516" i="5"/>
  <c r="T517" i="5"/>
  <c r="U517" i="5"/>
  <c r="T518" i="5"/>
  <c r="U518" i="5"/>
  <c r="T519" i="5"/>
  <c r="U519" i="5"/>
  <c r="T520" i="5"/>
  <c r="U520" i="5"/>
  <c r="T521" i="5"/>
  <c r="U521" i="5"/>
  <c r="T522" i="5"/>
  <c r="U522" i="5"/>
  <c r="T523" i="5"/>
  <c r="U523" i="5"/>
  <c r="T524" i="5"/>
  <c r="U524" i="5"/>
  <c r="T525" i="5"/>
  <c r="U525" i="5"/>
  <c r="T526" i="5"/>
  <c r="U526" i="5"/>
  <c r="T527" i="5"/>
  <c r="U527" i="5"/>
  <c r="T528" i="5"/>
  <c r="U528" i="5"/>
  <c r="T529" i="5"/>
  <c r="U529" i="5"/>
  <c r="T530" i="5"/>
  <c r="U530" i="5"/>
  <c r="T531" i="5"/>
  <c r="U531" i="5"/>
  <c r="T532" i="5"/>
  <c r="U532" i="5"/>
  <c r="T533" i="5"/>
  <c r="U533" i="5"/>
  <c r="T534" i="5"/>
  <c r="U534" i="5"/>
  <c r="T535" i="5"/>
  <c r="U535" i="5"/>
  <c r="T536" i="5"/>
  <c r="U536" i="5"/>
  <c r="T537" i="5"/>
  <c r="U537" i="5"/>
  <c r="T538" i="5"/>
  <c r="U538" i="5"/>
  <c r="T539" i="5"/>
  <c r="U539" i="5"/>
  <c r="T540" i="5"/>
  <c r="U540" i="5"/>
  <c r="T541" i="5"/>
  <c r="U541" i="5"/>
  <c r="T542" i="5"/>
  <c r="U542" i="5"/>
  <c r="T543" i="5"/>
  <c r="U543" i="5"/>
  <c r="T544" i="5"/>
  <c r="U544" i="5"/>
  <c r="T545" i="5"/>
  <c r="U545" i="5"/>
  <c r="T546" i="5"/>
  <c r="U546" i="5"/>
  <c r="T547" i="5"/>
  <c r="U547" i="5"/>
  <c r="T548" i="5"/>
  <c r="U548" i="5"/>
  <c r="T549" i="5"/>
  <c r="U549" i="5"/>
  <c r="T550" i="5"/>
  <c r="U550" i="5"/>
  <c r="T551" i="5"/>
  <c r="U551" i="5"/>
  <c r="T552" i="5"/>
  <c r="U552" i="5"/>
  <c r="T553" i="5"/>
  <c r="U553" i="5"/>
  <c r="T554" i="5"/>
  <c r="U554" i="5"/>
  <c r="T555" i="5"/>
  <c r="U555" i="5"/>
  <c r="T556" i="5"/>
  <c r="U556" i="5"/>
  <c r="T557" i="5"/>
  <c r="U557" i="5"/>
  <c r="T558" i="5"/>
  <c r="U558" i="5"/>
  <c r="T559" i="5"/>
  <c r="U559" i="5"/>
  <c r="T560" i="5"/>
  <c r="U560" i="5"/>
  <c r="T561" i="5"/>
  <c r="U561" i="5"/>
  <c r="T562" i="5"/>
  <c r="U562" i="5"/>
  <c r="T563" i="5"/>
  <c r="U563" i="5"/>
  <c r="T564" i="5"/>
  <c r="U564" i="5"/>
  <c r="T565" i="5"/>
  <c r="U565" i="5"/>
  <c r="T566" i="5"/>
  <c r="U566" i="5"/>
  <c r="T567" i="5"/>
  <c r="U567" i="5"/>
  <c r="T568" i="5"/>
  <c r="U568" i="5"/>
  <c r="T569" i="5"/>
  <c r="U569" i="5"/>
  <c r="T570" i="5"/>
  <c r="U570" i="5"/>
  <c r="T571" i="5"/>
  <c r="U571" i="5"/>
  <c r="T572" i="5"/>
  <c r="U572" i="5"/>
  <c r="T573" i="5"/>
  <c r="U573" i="5"/>
  <c r="T574" i="5"/>
  <c r="U574" i="5"/>
  <c r="T575" i="5"/>
  <c r="U575" i="5"/>
  <c r="T576" i="5"/>
  <c r="U576" i="5"/>
  <c r="T577" i="5"/>
  <c r="U577" i="5"/>
  <c r="T578" i="5"/>
  <c r="U578" i="5"/>
  <c r="T579" i="5"/>
  <c r="U579" i="5"/>
  <c r="T580" i="5"/>
  <c r="U580" i="5"/>
  <c r="T581" i="5"/>
  <c r="U581" i="5"/>
  <c r="T582" i="5"/>
  <c r="U582" i="5"/>
  <c r="T583" i="5"/>
  <c r="U583" i="5"/>
  <c r="T584" i="5"/>
  <c r="U584" i="5"/>
  <c r="T585" i="5"/>
  <c r="U585" i="5"/>
  <c r="T586" i="5"/>
  <c r="U586" i="5"/>
  <c r="T587" i="5"/>
  <c r="U587" i="5"/>
  <c r="T588" i="5"/>
  <c r="U588" i="5"/>
  <c r="T589" i="5"/>
  <c r="U589" i="5"/>
  <c r="T590" i="5"/>
  <c r="U590" i="5"/>
  <c r="T591" i="5"/>
  <c r="U591" i="5"/>
  <c r="T592" i="5"/>
  <c r="U592" i="5"/>
  <c r="T593" i="5"/>
  <c r="U593" i="5"/>
  <c r="T594" i="5"/>
  <c r="U594" i="5"/>
  <c r="T595" i="5"/>
  <c r="U595" i="5"/>
  <c r="T596" i="5"/>
  <c r="U596" i="5"/>
  <c r="T597" i="5"/>
  <c r="U597" i="5"/>
  <c r="T598" i="5"/>
  <c r="U598" i="5"/>
  <c r="T599" i="5"/>
  <c r="U599" i="5"/>
  <c r="T600" i="5"/>
  <c r="U600" i="5"/>
  <c r="T601" i="5"/>
  <c r="U601" i="5"/>
  <c r="T602" i="5"/>
  <c r="U602" i="5"/>
  <c r="T603" i="5"/>
  <c r="U603" i="5"/>
  <c r="T604" i="5"/>
  <c r="U604" i="5"/>
  <c r="T605" i="5"/>
  <c r="U605" i="5"/>
  <c r="T606" i="5"/>
  <c r="U606" i="5"/>
  <c r="T607" i="5"/>
  <c r="U607" i="5"/>
  <c r="T608" i="5"/>
  <c r="U608" i="5"/>
  <c r="T2" i="5"/>
  <c r="U2" i="5"/>
  <c r="T3" i="5"/>
  <c r="U3" i="5"/>
  <c r="T609" i="5"/>
  <c r="U609" i="5"/>
  <c r="T610" i="5"/>
  <c r="U610" i="5"/>
  <c r="T611" i="5"/>
  <c r="U611" i="5"/>
  <c r="T612" i="5"/>
  <c r="U612" i="5"/>
  <c r="T613" i="5"/>
  <c r="U613" i="5"/>
  <c r="T614" i="5"/>
  <c r="U614" i="5"/>
  <c r="T615" i="5"/>
  <c r="U615" i="5"/>
  <c r="T616" i="5"/>
  <c r="U616" i="5"/>
  <c r="T617" i="5"/>
  <c r="U617" i="5"/>
  <c r="T618" i="5"/>
  <c r="U618" i="5"/>
  <c r="T619" i="5"/>
  <c r="U619" i="5"/>
  <c r="T620" i="5"/>
  <c r="U620" i="5"/>
  <c r="T621" i="5"/>
  <c r="U621" i="5"/>
  <c r="T622" i="5"/>
  <c r="U622" i="5"/>
  <c r="T623" i="5"/>
  <c r="U623" i="5"/>
  <c r="T624" i="5"/>
  <c r="U624" i="5"/>
  <c r="T625" i="5"/>
  <c r="U625" i="5"/>
  <c r="T626" i="5"/>
  <c r="U626" i="5"/>
  <c r="U331" i="5"/>
  <c r="T331" i="5"/>
  <c r="H627" i="5"/>
  <c r="H628" i="5" s="1"/>
  <c r="G627" i="5"/>
  <c r="G628" i="5" s="1"/>
  <c r="F627" i="5"/>
  <c r="F628" i="5" s="1"/>
  <c r="N564" i="5"/>
  <c r="L564" i="5"/>
  <c r="M564" i="5" s="1"/>
  <c r="N116" i="5"/>
  <c r="L116" i="5"/>
  <c r="M116" i="5" s="1"/>
  <c r="N563" i="5"/>
  <c r="L563" i="5"/>
  <c r="M563" i="5" s="1"/>
  <c r="N562" i="5"/>
  <c r="L562" i="5"/>
  <c r="M562" i="5" s="1"/>
  <c r="N626" i="5"/>
  <c r="L626" i="5"/>
  <c r="M626" i="5" s="1"/>
  <c r="N561" i="5"/>
  <c r="L561" i="5"/>
  <c r="M561" i="5" s="1"/>
  <c r="N560" i="5"/>
  <c r="L560" i="5"/>
  <c r="M560" i="5" s="1"/>
  <c r="N559" i="5"/>
  <c r="L559" i="5"/>
  <c r="M559" i="5" s="1"/>
  <c r="N334" i="5"/>
  <c r="L334" i="5"/>
  <c r="M334" i="5" s="1"/>
  <c r="N115" i="5"/>
  <c r="L115" i="5"/>
  <c r="M115" i="5" s="1"/>
  <c r="N114" i="5"/>
  <c r="L114" i="5"/>
  <c r="M114" i="5" s="1"/>
  <c r="N558" i="5"/>
  <c r="L558" i="5"/>
  <c r="M558" i="5" s="1"/>
  <c r="N557" i="5"/>
  <c r="L557" i="5"/>
  <c r="M557" i="5" s="1"/>
  <c r="N113" i="5"/>
  <c r="L113" i="5"/>
  <c r="M113" i="5" s="1"/>
  <c r="N112" i="5"/>
  <c r="L112" i="5"/>
  <c r="M112" i="5" s="1"/>
  <c r="N111" i="5"/>
  <c r="L111" i="5"/>
  <c r="M111" i="5" s="1"/>
  <c r="N110" i="5"/>
  <c r="L110" i="5"/>
  <c r="M110" i="5" s="1"/>
  <c r="N109" i="5"/>
  <c r="L109" i="5"/>
  <c r="M109" i="5" s="1"/>
  <c r="N330" i="5"/>
  <c r="L330" i="5"/>
  <c r="M330" i="5" s="1"/>
  <c r="N108" i="5"/>
  <c r="L108" i="5"/>
  <c r="M108" i="5" s="1"/>
  <c r="N625" i="5"/>
  <c r="L625" i="5"/>
  <c r="M625" i="5" s="1"/>
  <c r="N556" i="5"/>
  <c r="L556" i="5"/>
  <c r="M556" i="5" s="1"/>
  <c r="N329" i="5"/>
  <c r="L329" i="5"/>
  <c r="M329" i="5" s="1"/>
  <c r="N328" i="5"/>
  <c r="L328" i="5"/>
  <c r="M328" i="5" s="1"/>
  <c r="N555" i="5"/>
  <c r="L555" i="5"/>
  <c r="M555" i="5" s="1"/>
  <c r="N554" i="5"/>
  <c r="L554" i="5"/>
  <c r="M554" i="5" s="1"/>
  <c r="N107" i="5"/>
  <c r="L107" i="5"/>
  <c r="M107" i="5" s="1"/>
  <c r="N327" i="5"/>
  <c r="L327" i="5"/>
  <c r="M327" i="5" s="1"/>
  <c r="N106" i="5"/>
  <c r="L106" i="5"/>
  <c r="M106" i="5" s="1"/>
  <c r="N326" i="5"/>
  <c r="L326" i="5"/>
  <c r="M326" i="5" s="1"/>
  <c r="N325" i="5"/>
  <c r="L325" i="5"/>
  <c r="M325" i="5" s="1"/>
  <c r="N105" i="5"/>
  <c r="L105" i="5"/>
  <c r="M105" i="5" s="1"/>
  <c r="N324" i="5"/>
  <c r="L324" i="5"/>
  <c r="M324" i="5" s="1"/>
  <c r="N553" i="5"/>
  <c r="L553" i="5"/>
  <c r="M553" i="5" s="1"/>
  <c r="N104" i="5"/>
  <c r="L104" i="5"/>
  <c r="M104" i="5" s="1"/>
  <c r="N552" i="5"/>
  <c r="L552" i="5"/>
  <c r="M552" i="5" s="1"/>
  <c r="N323" i="5"/>
  <c r="L323" i="5"/>
  <c r="M323" i="5" s="1"/>
  <c r="N103" i="5"/>
  <c r="L103" i="5"/>
  <c r="M103" i="5" s="1"/>
  <c r="N322" i="5"/>
  <c r="L322" i="5"/>
  <c r="M322" i="5" s="1"/>
  <c r="N551" i="5"/>
  <c r="L551" i="5"/>
  <c r="M551" i="5" s="1"/>
  <c r="N102" i="5"/>
  <c r="L102" i="5"/>
  <c r="M102" i="5" s="1"/>
  <c r="N101" i="5"/>
  <c r="L101" i="5"/>
  <c r="M101" i="5" s="1"/>
  <c r="N100" i="5"/>
  <c r="L100" i="5"/>
  <c r="M100" i="5" s="1"/>
  <c r="N550" i="5"/>
  <c r="L550" i="5"/>
  <c r="M550" i="5" s="1"/>
  <c r="N321" i="5"/>
  <c r="L321" i="5"/>
  <c r="M321" i="5" s="1"/>
  <c r="N320" i="5"/>
  <c r="L320" i="5"/>
  <c r="M320" i="5" s="1"/>
  <c r="N319" i="5"/>
  <c r="L319" i="5"/>
  <c r="M319" i="5" s="1"/>
  <c r="N99" i="5"/>
  <c r="L99" i="5"/>
  <c r="M99" i="5" s="1"/>
  <c r="N549" i="5"/>
  <c r="L549" i="5"/>
  <c r="M549" i="5" s="1"/>
  <c r="N318" i="5"/>
  <c r="L318" i="5"/>
  <c r="M318" i="5" s="1"/>
  <c r="N98" i="5"/>
  <c r="L98" i="5"/>
  <c r="M98" i="5" s="1"/>
  <c r="N317" i="5"/>
  <c r="L317" i="5"/>
  <c r="M317" i="5" s="1"/>
  <c r="N548" i="5"/>
  <c r="L548" i="5"/>
  <c r="M548" i="5" s="1"/>
  <c r="N97" i="5"/>
  <c r="L97" i="5"/>
  <c r="M97" i="5" s="1"/>
  <c r="N96" i="5"/>
  <c r="L96" i="5"/>
  <c r="M96" i="5" s="1"/>
  <c r="N95" i="5"/>
  <c r="L95" i="5"/>
  <c r="M95" i="5" s="1"/>
  <c r="N316" i="5"/>
  <c r="L316" i="5"/>
  <c r="M316" i="5" s="1"/>
  <c r="N315" i="5"/>
  <c r="L315" i="5"/>
  <c r="M315" i="5" s="1"/>
  <c r="N94" i="5"/>
  <c r="L94" i="5"/>
  <c r="M94" i="5" s="1"/>
  <c r="N547" i="5"/>
  <c r="L547" i="5"/>
  <c r="M547" i="5" s="1"/>
  <c r="N546" i="5"/>
  <c r="L546" i="5"/>
  <c r="M546" i="5" s="1"/>
  <c r="N624" i="5"/>
  <c r="L624" i="5"/>
  <c r="M624" i="5" s="1"/>
  <c r="N93" i="5"/>
  <c r="L93" i="5"/>
  <c r="M93" i="5" s="1"/>
  <c r="N545" i="5"/>
  <c r="L545" i="5"/>
  <c r="M545" i="5" s="1"/>
  <c r="N314" i="5"/>
  <c r="L314" i="5"/>
  <c r="M314" i="5" s="1"/>
  <c r="N92" i="5"/>
  <c r="L92" i="5"/>
  <c r="M92" i="5" s="1"/>
  <c r="N544" i="5"/>
  <c r="L544" i="5"/>
  <c r="M544" i="5" s="1"/>
  <c r="N91" i="5"/>
  <c r="L91" i="5"/>
  <c r="M91" i="5" s="1"/>
  <c r="N623" i="5"/>
  <c r="L623" i="5"/>
  <c r="M623" i="5" s="1"/>
  <c r="N313" i="5"/>
  <c r="L313" i="5"/>
  <c r="M313" i="5" s="1"/>
  <c r="N90" i="5"/>
  <c r="L90" i="5"/>
  <c r="M90" i="5" s="1"/>
  <c r="N89" i="5"/>
  <c r="L89" i="5"/>
  <c r="M89" i="5" s="1"/>
  <c r="N543" i="5"/>
  <c r="L543" i="5"/>
  <c r="M543" i="5" s="1"/>
  <c r="N542" i="5"/>
  <c r="L542" i="5"/>
  <c r="M542" i="5" s="1"/>
  <c r="N88" i="5"/>
  <c r="L88" i="5"/>
  <c r="M88" i="5" s="1"/>
  <c r="N541" i="5"/>
  <c r="L541" i="5"/>
  <c r="M541" i="5" s="1"/>
  <c r="N540" i="5"/>
  <c r="L540" i="5"/>
  <c r="M540" i="5" s="1"/>
  <c r="N539" i="5"/>
  <c r="L539" i="5"/>
  <c r="M539" i="5" s="1"/>
  <c r="N538" i="5"/>
  <c r="L538" i="5"/>
  <c r="M538" i="5" s="1"/>
  <c r="N622" i="5"/>
  <c r="L622" i="5"/>
  <c r="M622" i="5" s="1"/>
  <c r="N537" i="5"/>
  <c r="L537" i="5"/>
  <c r="M537" i="5" s="1"/>
  <c r="N312" i="5"/>
  <c r="L312" i="5"/>
  <c r="M312" i="5" s="1"/>
  <c r="N536" i="5"/>
  <c r="L536" i="5"/>
  <c r="M536" i="5" s="1"/>
  <c r="N535" i="5"/>
  <c r="L535" i="5"/>
  <c r="M535" i="5" s="1"/>
  <c r="N87" i="5"/>
  <c r="L87" i="5"/>
  <c r="M87" i="5" s="1"/>
  <c r="N311" i="5"/>
  <c r="L311" i="5"/>
  <c r="M311" i="5" s="1"/>
  <c r="N534" i="5"/>
  <c r="L534" i="5"/>
  <c r="M534" i="5" s="1"/>
  <c r="N533" i="5"/>
  <c r="L533" i="5"/>
  <c r="M533" i="5" s="1"/>
  <c r="N621" i="5"/>
  <c r="L621" i="5"/>
  <c r="M621" i="5" s="1"/>
  <c r="N532" i="5"/>
  <c r="L532" i="5"/>
  <c r="M532" i="5" s="1"/>
  <c r="N531" i="5"/>
  <c r="L531" i="5"/>
  <c r="M531" i="5" s="1"/>
  <c r="N530" i="5"/>
  <c r="L530" i="5"/>
  <c r="M530" i="5" s="1"/>
  <c r="N310" i="5"/>
  <c r="L310" i="5"/>
  <c r="M310" i="5" s="1"/>
  <c r="N529" i="5"/>
  <c r="L529" i="5"/>
  <c r="M529" i="5" s="1"/>
  <c r="N309" i="5"/>
  <c r="L309" i="5"/>
  <c r="M309" i="5" s="1"/>
  <c r="N528" i="5"/>
  <c r="L528" i="5"/>
  <c r="M528" i="5" s="1"/>
  <c r="N620" i="5"/>
  <c r="L620" i="5"/>
  <c r="M620" i="5" s="1"/>
  <c r="N527" i="5"/>
  <c r="L527" i="5"/>
  <c r="M527" i="5" s="1"/>
  <c r="N526" i="5"/>
  <c r="L526" i="5"/>
  <c r="M526" i="5" s="1"/>
  <c r="N525" i="5"/>
  <c r="L525" i="5"/>
  <c r="M525" i="5" s="1"/>
  <c r="N308" i="5"/>
  <c r="L308" i="5"/>
  <c r="M308" i="5" s="1"/>
  <c r="N524" i="5"/>
  <c r="L524" i="5"/>
  <c r="M524" i="5" s="1"/>
  <c r="N307" i="5"/>
  <c r="L307" i="5"/>
  <c r="M307" i="5" s="1"/>
  <c r="N86" i="5"/>
  <c r="B86" i="5"/>
  <c r="L86" i="5" s="1"/>
  <c r="M86" i="5" s="1"/>
  <c r="N306" i="5"/>
  <c r="L306" i="5"/>
  <c r="M306" i="5" s="1"/>
  <c r="N619" i="5"/>
  <c r="L619" i="5"/>
  <c r="M619" i="5" s="1"/>
  <c r="N305" i="5"/>
  <c r="L305" i="5"/>
  <c r="M305" i="5" s="1"/>
  <c r="N304" i="5"/>
  <c r="L304" i="5"/>
  <c r="M304" i="5" s="1"/>
  <c r="N303" i="5"/>
  <c r="L303" i="5"/>
  <c r="M303" i="5" s="1"/>
  <c r="N302" i="5"/>
  <c r="L302" i="5"/>
  <c r="M302" i="5" s="1"/>
  <c r="N301" i="5"/>
  <c r="L301" i="5"/>
  <c r="M301" i="5" s="1"/>
  <c r="N300" i="5"/>
  <c r="L300" i="5"/>
  <c r="M300" i="5" s="1"/>
  <c r="N523" i="5"/>
  <c r="L523" i="5"/>
  <c r="M523" i="5" s="1"/>
  <c r="N522" i="5"/>
  <c r="L522" i="5"/>
  <c r="M522" i="5" s="1"/>
  <c r="N299" i="5"/>
  <c r="L299" i="5"/>
  <c r="M299" i="5" s="1"/>
  <c r="N85" i="5"/>
  <c r="L85" i="5"/>
  <c r="M85" i="5" s="1"/>
  <c r="N298" i="5"/>
  <c r="L298" i="5"/>
  <c r="M298" i="5" s="1"/>
  <c r="N521" i="5"/>
  <c r="L521" i="5"/>
  <c r="M521" i="5" s="1"/>
  <c r="N84" i="5"/>
  <c r="L84" i="5"/>
  <c r="M84" i="5" s="1"/>
  <c r="N297" i="5"/>
  <c r="L297" i="5"/>
  <c r="M297" i="5" s="1"/>
  <c r="N296" i="5"/>
  <c r="L296" i="5"/>
  <c r="M296" i="5" s="1"/>
  <c r="N520" i="5"/>
  <c r="L520" i="5"/>
  <c r="M520" i="5" s="1"/>
  <c r="N83" i="5"/>
  <c r="L83" i="5"/>
  <c r="M83" i="5" s="1"/>
  <c r="N295" i="5"/>
  <c r="L295" i="5"/>
  <c r="M295" i="5" s="1"/>
  <c r="N294" i="5"/>
  <c r="L294" i="5"/>
  <c r="M294" i="5" s="1"/>
  <c r="N519" i="5"/>
  <c r="L519" i="5"/>
  <c r="M519" i="5" s="1"/>
  <c r="N518" i="5"/>
  <c r="L518" i="5"/>
  <c r="M518" i="5" s="1"/>
  <c r="N618" i="5"/>
  <c r="L618" i="5"/>
  <c r="M618" i="5" s="1"/>
  <c r="N517" i="5"/>
  <c r="L517" i="5"/>
  <c r="M517" i="5" s="1"/>
  <c r="N516" i="5"/>
  <c r="L516" i="5"/>
  <c r="M516" i="5" s="1"/>
  <c r="N82" i="5"/>
  <c r="L82" i="5"/>
  <c r="M82" i="5" s="1"/>
  <c r="N515" i="5"/>
  <c r="L515" i="5"/>
  <c r="M515" i="5" s="1"/>
  <c r="N81" i="5"/>
  <c r="L81" i="5"/>
  <c r="M81" i="5" s="1"/>
  <c r="N80" i="5"/>
  <c r="L80" i="5"/>
  <c r="M80" i="5" s="1"/>
  <c r="N79" i="5"/>
  <c r="L79" i="5"/>
  <c r="M79" i="5" s="1"/>
  <c r="N78" i="5"/>
  <c r="L78" i="5"/>
  <c r="M78" i="5" s="1"/>
  <c r="N293" i="5"/>
  <c r="L293" i="5"/>
  <c r="M293" i="5" s="1"/>
  <c r="N292" i="5"/>
  <c r="L292" i="5"/>
  <c r="M292" i="5" s="1"/>
  <c r="N291" i="5"/>
  <c r="L291" i="5"/>
  <c r="M291" i="5" s="1"/>
  <c r="N77" i="5"/>
  <c r="L77" i="5"/>
  <c r="M77" i="5" s="1"/>
  <c r="N76" i="5"/>
  <c r="B76" i="5"/>
  <c r="L76" i="5" s="1"/>
  <c r="M76" i="5" s="1"/>
  <c r="N290" i="5"/>
  <c r="L290" i="5"/>
  <c r="M290" i="5" s="1"/>
  <c r="N289" i="5"/>
  <c r="L289" i="5"/>
  <c r="M289" i="5" s="1"/>
  <c r="N514" i="5"/>
  <c r="L514" i="5"/>
  <c r="M514" i="5" s="1"/>
  <c r="N75" i="5"/>
  <c r="L75" i="5"/>
  <c r="M75" i="5" s="1"/>
  <c r="N288" i="5"/>
  <c r="L288" i="5"/>
  <c r="M288" i="5" s="1"/>
  <c r="N287" i="5"/>
  <c r="L287" i="5"/>
  <c r="M287" i="5" s="1"/>
  <c r="N617" i="5"/>
  <c r="L617" i="5"/>
  <c r="M617" i="5" s="1"/>
  <c r="N286" i="5"/>
  <c r="L286" i="5"/>
  <c r="M286" i="5" s="1"/>
  <c r="N285" i="5"/>
  <c r="L285" i="5"/>
  <c r="M285" i="5" s="1"/>
  <c r="N284" i="5"/>
  <c r="L284" i="5"/>
  <c r="M284" i="5" s="1"/>
  <c r="N283" i="5"/>
  <c r="L283" i="5"/>
  <c r="M283" i="5" s="1"/>
  <c r="N513" i="5"/>
  <c r="L513" i="5"/>
  <c r="M513" i="5" s="1"/>
  <c r="N282" i="5"/>
  <c r="L282" i="5"/>
  <c r="M282" i="5" s="1"/>
  <c r="N512" i="5"/>
  <c r="L512" i="5"/>
  <c r="M512" i="5" s="1"/>
  <c r="N281" i="5"/>
  <c r="L281" i="5"/>
  <c r="M281" i="5" s="1"/>
  <c r="N511" i="5"/>
  <c r="L511" i="5"/>
  <c r="M511" i="5" s="1"/>
  <c r="N510" i="5"/>
  <c r="L510" i="5"/>
  <c r="M510" i="5" s="1"/>
  <c r="N509" i="5"/>
  <c r="L509" i="5"/>
  <c r="M509" i="5" s="1"/>
  <c r="N508" i="5"/>
  <c r="L508" i="5"/>
  <c r="M508" i="5" s="1"/>
  <c r="N616" i="5"/>
  <c r="L616" i="5"/>
  <c r="M616" i="5" s="1"/>
  <c r="N615" i="5"/>
  <c r="L615" i="5"/>
  <c r="M615" i="5" s="1"/>
  <c r="N507" i="5"/>
  <c r="L507" i="5"/>
  <c r="M507" i="5" s="1"/>
  <c r="N280" i="5"/>
  <c r="L280" i="5"/>
  <c r="M280" i="5" s="1"/>
  <c r="N279" i="5"/>
  <c r="L279" i="5"/>
  <c r="M279" i="5" s="1"/>
  <c r="N74" i="5"/>
  <c r="L74" i="5"/>
  <c r="M74" i="5" s="1"/>
  <c r="N506" i="5"/>
  <c r="L506" i="5"/>
  <c r="M506" i="5" s="1"/>
  <c r="N278" i="5"/>
  <c r="L278" i="5"/>
  <c r="M278" i="5" s="1"/>
  <c r="N277" i="5"/>
  <c r="L277" i="5"/>
  <c r="M277" i="5" s="1"/>
  <c r="N505" i="5"/>
  <c r="L505" i="5"/>
  <c r="M505" i="5" s="1"/>
  <c r="N276" i="5"/>
  <c r="B276" i="5"/>
  <c r="T276" i="5" s="1"/>
  <c r="N504" i="5"/>
  <c r="L504" i="5"/>
  <c r="M504" i="5" s="1"/>
  <c r="N275" i="5"/>
  <c r="L275" i="5"/>
  <c r="M275" i="5" s="1"/>
  <c r="N274" i="5"/>
  <c r="L274" i="5"/>
  <c r="M274" i="5" s="1"/>
  <c r="N503" i="5"/>
  <c r="L503" i="5"/>
  <c r="M503" i="5" s="1"/>
  <c r="N273" i="5"/>
  <c r="L273" i="5"/>
  <c r="M273" i="5" s="1"/>
  <c r="N272" i="5"/>
  <c r="L272" i="5"/>
  <c r="M272" i="5" s="1"/>
  <c r="N502" i="5"/>
  <c r="L502" i="5"/>
  <c r="M502" i="5" s="1"/>
  <c r="N614" i="5"/>
  <c r="L614" i="5"/>
  <c r="M614" i="5" s="1"/>
  <c r="N501" i="5"/>
  <c r="L501" i="5"/>
  <c r="M501" i="5" s="1"/>
  <c r="N271" i="5"/>
  <c r="L271" i="5"/>
  <c r="M271" i="5" s="1"/>
  <c r="N500" i="5"/>
  <c r="L500" i="5"/>
  <c r="M500" i="5" s="1"/>
  <c r="N270" i="5"/>
  <c r="L270" i="5"/>
  <c r="M270" i="5" s="1"/>
  <c r="N499" i="5"/>
  <c r="L499" i="5"/>
  <c r="M499" i="5" s="1"/>
  <c r="N269" i="5"/>
  <c r="L269" i="5"/>
  <c r="M269" i="5" s="1"/>
  <c r="N268" i="5"/>
  <c r="L268" i="5"/>
  <c r="M268" i="5" s="1"/>
  <c r="N267" i="5"/>
  <c r="L267" i="5"/>
  <c r="M267" i="5" s="1"/>
  <c r="N266" i="5"/>
  <c r="L266" i="5"/>
  <c r="M266" i="5" s="1"/>
  <c r="N265" i="5"/>
  <c r="L265" i="5"/>
  <c r="M265" i="5" s="1"/>
  <c r="N613" i="5"/>
  <c r="L613" i="5"/>
  <c r="M613" i="5" s="1"/>
  <c r="N264" i="5"/>
  <c r="L264" i="5"/>
  <c r="M264" i="5" s="1"/>
  <c r="N73" i="5"/>
  <c r="L73" i="5"/>
  <c r="M73" i="5" s="1"/>
  <c r="N263" i="5"/>
  <c r="L263" i="5"/>
  <c r="M263" i="5" s="1"/>
  <c r="N262" i="5"/>
  <c r="L262" i="5"/>
  <c r="M262" i="5" s="1"/>
  <c r="N498" i="5"/>
  <c r="L498" i="5"/>
  <c r="M498" i="5" s="1"/>
  <c r="N497" i="5"/>
  <c r="L497" i="5"/>
  <c r="M497" i="5" s="1"/>
  <c r="N496" i="5"/>
  <c r="L496" i="5"/>
  <c r="M496" i="5" s="1"/>
  <c r="N612" i="5"/>
  <c r="L612" i="5"/>
  <c r="M612" i="5" s="1"/>
  <c r="N261" i="5"/>
  <c r="L261" i="5"/>
  <c r="M261" i="5" s="1"/>
  <c r="N260" i="5"/>
  <c r="L260" i="5"/>
  <c r="M260" i="5" s="1"/>
  <c r="N72" i="5"/>
  <c r="L72" i="5"/>
  <c r="M72" i="5" s="1"/>
  <c r="N495" i="5"/>
  <c r="L495" i="5"/>
  <c r="M495" i="5" s="1"/>
  <c r="N494" i="5"/>
  <c r="L494" i="5"/>
  <c r="M494" i="5" s="1"/>
  <c r="N493" i="5"/>
  <c r="L493" i="5"/>
  <c r="M493" i="5" s="1"/>
  <c r="N492" i="5"/>
  <c r="L492" i="5"/>
  <c r="M492" i="5" s="1"/>
  <c r="N611" i="5"/>
  <c r="L611" i="5"/>
  <c r="M611" i="5" s="1"/>
  <c r="N491" i="5"/>
  <c r="L491" i="5"/>
  <c r="M491" i="5" s="1"/>
  <c r="N490" i="5"/>
  <c r="L490" i="5"/>
  <c r="M490" i="5" s="1"/>
  <c r="N489" i="5"/>
  <c r="L489" i="5"/>
  <c r="M489" i="5" s="1"/>
  <c r="N488" i="5"/>
  <c r="B488" i="5"/>
  <c r="T488" i="5" s="1"/>
  <c r="N259" i="5"/>
  <c r="L259" i="5"/>
  <c r="M259" i="5" s="1"/>
  <c r="N487" i="5"/>
  <c r="L487" i="5"/>
  <c r="M487" i="5" s="1"/>
  <c r="N258" i="5"/>
  <c r="L258" i="5"/>
  <c r="M258" i="5" s="1"/>
  <c r="N486" i="5"/>
  <c r="L486" i="5"/>
  <c r="M486" i="5" s="1"/>
  <c r="N485" i="5"/>
  <c r="L485" i="5"/>
  <c r="M485" i="5" s="1"/>
  <c r="N257" i="5"/>
  <c r="L257" i="5"/>
  <c r="M257" i="5" s="1"/>
  <c r="N71" i="5"/>
  <c r="L71" i="5"/>
  <c r="M71" i="5" s="1"/>
  <c r="N610" i="5"/>
  <c r="L610" i="5"/>
  <c r="M610" i="5" s="1"/>
  <c r="N70" i="5"/>
  <c r="L70" i="5"/>
  <c r="M70" i="5" s="1"/>
  <c r="N256" i="5"/>
  <c r="L256" i="5"/>
  <c r="M256" i="5" s="1"/>
  <c r="N255" i="5"/>
  <c r="L255" i="5"/>
  <c r="M255" i="5" s="1"/>
  <c r="N69" i="5"/>
  <c r="L69" i="5"/>
  <c r="M69" i="5" s="1"/>
  <c r="N254" i="5"/>
  <c r="L254" i="5"/>
  <c r="M254" i="5" s="1"/>
  <c r="N253" i="5"/>
  <c r="L253" i="5"/>
  <c r="M253" i="5" s="1"/>
  <c r="N484" i="5"/>
  <c r="L484" i="5"/>
  <c r="M484" i="5" s="1"/>
  <c r="N483" i="5"/>
  <c r="L483" i="5"/>
  <c r="M483" i="5" s="1"/>
  <c r="N68" i="5"/>
  <c r="L68" i="5"/>
  <c r="M68" i="5" s="1"/>
  <c r="N482" i="5"/>
  <c r="L482" i="5"/>
  <c r="M482" i="5" s="1"/>
  <c r="N252" i="5"/>
  <c r="L252" i="5"/>
  <c r="M252" i="5" s="1"/>
  <c r="N481" i="5"/>
  <c r="L481" i="5"/>
  <c r="M481" i="5" s="1"/>
  <c r="N251" i="5"/>
  <c r="L251" i="5"/>
  <c r="M251" i="5" s="1"/>
  <c r="N250" i="5"/>
  <c r="L250" i="5"/>
  <c r="M250" i="5" s="1"/>
  <c r="N249" i="5"/>
  <c r="L249" i="5"/>
  <c r="M249" i="5" s="1"/>
  <c r="N67" i="5"/>
  <c r="L67" i="5"/>
  <c r="M67" i="5" s="1"/>
  <c r="N480" i="5"/>
  <c r="L480" i="5"/>
  <c r="M480" i="5" s="1"/>
  <c r="N248" i="5"/>
  <c r="L248" i="5"/>
  <c r="M248" i="5" s="1"/>
  <c r="N247" i="5"/>
  <c r="L247" i="5"/>
  <c r="M247" i="5" s="1"/>
  <c r="N479" i="5"/>
  <c r="L479" i="5"/>
  <c r="M479" i="5" s="1"/>
  <c r="N478" i="5"/>
  <c r="L478" i="5"/>
  <c r="M478" i="5" s="1"/>
  <c r="N246" i="5"/>
  <c r="L246" i="5"/>
  <c r="M246" i="5" s="1"/>
  <c r="N245" i="5"/>
  <c r="L245" i="5"/>
  <c r="M245" i="5" s="1"/>
  <c r="N477" i="5"/>
  <c r="L477" i="5"/>
  <c r="M477" i="5" s="1"/>
  <c r="N244" i="5"/>
  <c r="L244" i="5"/>
  <c r="M244" i="5" s="1"/>
  <c r="N243" i="5"/>
  <c r="L243" i="5"/>
  <c r="M243" i="5" s="1"/>
  <c r="N242" i="5"/>
  <c r="L242" i="5"/>
  <c r="M242" i="5" s="1"/>
  <c r="N66" i="5"/>
  <c r="L66" i="5"/>
  <c r="M66" i="5" s="1"/>
  <c r="N609" i="5"/>
  <c r="L609" i="5"/>
  <c r="M609" i="5" s="1"/>
  <c r="N476" i="5"/>
  <c r="L476" i="5"/>
  <c r="M476" i="5" s="1"/>
  <c r="N241" i="5"/>
  <c r="L241" i="5"/>
  <c r="M241" i="5" s="1"/>
  <c r="N475" i="5"/>
  <c r="L475" i="5"/>
  <c r="M475" i="5" s="1"/>
  <c r="N240" i="5"/>
  <c r="L240" i="5"/>
  <c r="M240" i="5" s="1"/>
  <c r="N65" i="5"/>
  <c r="L65" i="5"/>
  <c r="M65" i="5" s="1"/>
  <c r="N474" i="5"/>
  <c r="L474" i="5"/>
  <c r="M474" i="5" s="1"/>
  <c r="N64" i="5"/>
  <c r="B64" i="5"/>
  <c r="U64" i="5" s="1"/>
  <c r="N63" i="5"/>
  <c r="L63" i="5"/>
  <c r="M63" i="5" s="1"/>
  <c r="N3" i="5"/>
  <c r="L3" i="5"/>
  <c r="M3" i="5" s="1"/>
  <c r="N2" i="5"/>
  <c r="L2" i="5"/>
  <c r="M2" i="5" s="1"/>
  <c r="N239" i="5"/>
  <c r="L239" i="5"/>
  <c r="M239" i="5" s="1"/>
  <c r="N473" i="5"/>
  <c r="L473" i="5"/>
  <c r="M473" i="5" s="1"/>
  <c r="N472" i="5"/>
  <c r="L472" i="5"/>
  <c r="M472" i="5" s="1"/>
  <c r="N471" i="5"/>
  <c r="L471" i="5"/>
  <c r="M471" i="5" s="1"/>
  <c r="N470" i="5"/>
  <c r="L470" i="5"/>
  <c r="M470" i="5" s="1"/>
  <c r="N62" i="5"/>
  <c r="L62" i="5"/>
  <c r="M62" i="5" s="1"/>
  <c r="N469" i="5"/>
  <c r="L469" i="5"/>
  <c r="M469" i="5" s="1"/>
  <c r="N238" i="5"/>
  <c r="L238" i="5"/>
  <c r="M238" i="5" s="1"/>
  <c r="N468" i="5"/>
  <c r="L468" i="5"/>
  <c r="M468" i="5" s="1"/>
  <c r="N61" i="5"/>
  <c r="L61" i="5"/>
  <c r="M61" i="5" s="1"/>
  <c r="N608" i="5"/>
  <c r="L608" i="5"/>
  <c r="M608" i="5" s="1"/>
  <c r="N60" i="5"/>
  <c r="L60" i="5"/>
  <c r="M60" i="5" s="1"/>
  <c r="N607" i="5"/>
  <c r="L607" i="5"/>
  <c r="M607" i="5" s="1"/>
  <c r="N467" i="5"/>
  <c r="L467" i="5"/>
  <c r="M467" i="5" s="1"/>
  <c r="N466" i="5"/>
  <c r="L466" i="5"/>
  <c r="M466" i="5" s="1"/>
  <c r="N465" i="5"/>
  <c r="L465" i="5"/>
  <c r="M465" i="5" s="1"/>
  <c r="N464" i="5"/>
  <c r="L464" i="5"/>
  <c r="M464" i="5" s="1"/>
  <c r="N59" i="5"/>
  <c r="L59" i="5"/>
  <c r="M59" i="5" s="1"/>
  <c r="N463" i="5"/>
  <c r="L463" i="5"/>
  <c r="M463" i="5" s="1"/>
  <c r="N58" i="5"/>
  <c r="L58" i="5"/>
  <c r="M58" i="5" s="1"/>
  <c r="N462" i="5"/>
  <c r="L462" i="5"/>
  <c r="M462" i="5" s="1"/>
  <c r="N461" i="5"/>
  <c r="L461" i="5"/>
  <c r="M461" i="5" s="1"/>
  <c r="N606" i="5"/>
  <c r="L606" i="5"/>
  <c r="M606" i="5" s="1"/>
  <c r="N605" i="5"/>
  <c r="L605" i="5"/>
  <c r="M605" i="5" s="1"/>
  <c r="N237" i="5"/>
  <c r="L237" i="5"/>
  <c r="M237" i="5" s="1"/>
  <c r="N57" i="5"/>
  <c r="L57" i="5"/>
  <c r="M57" i="5" s="1"/>
  <c r="N236" i="5"/>
  <c r="L236" i="5"/>
  <c r="M236" i="5" s="1"/>
  <c r="N460" i="5"/>
  <c r="L460" i="5"/>
  <c r="M460" i="5" s="1"/>
  <c r="N459" i="5"/>
  <c r="L459" i="5"/>
  <c r="M459" i="5" s="1"/>
  <c r="N56" i="5"/>
  <c r="L56" i="5"/>
  <c r="M56" i="5" s="1"/>
  <c r="N235" i="5"/>
  <c r="L235" i="5"/>
  <c r="M235" i="5" s="1"/>
  <c r="N604" i="5"/>
  <c r="L604" i="5"/>
  <c r="M604" i="5" s="1"/>
  <c r="N458" i="5"/>
  <c r="L458" i="5"/>
  <c r="M458" i="5" s="1"/>
  <c r="N457" i="5"/>
  <c r="L457" i="5"/>
  <c r="M457" i="5" s="1"/>
  <c r="N234" i="5"/>
  <c r="L234" i="5"/>
  <c r="M234" i="5" s="1"/>
  <c r="N603" i="5"/>
  <c r="L603" i="5"/>
  <c r="M603" i="5" s="1"/>
  <c r="N602" i="5"/>
  <c r="L602" i="5"/>
  <c r="M602" i="5" s="1"/>
  <c r="N233" i="5"/>
  <c r="L233" i="5"/>
  <c r="M233" i="5" s="1"/>
  <c r="N456" i="5"/>
  <c r="L456" i="5"/>
  <c r="M456" i="5" s="1"/>
  <c r="N455" i="5"/>
  <c r="L455" i="5"/>
  <c r="M455" i="5" s="1"/>
  <c r="N118" i="5"/>
  <c r="L118" i="5"/>
  <c r="M118" i="5" s="1"/>
  <c r="N454" i="5"/>
  <c r="L454" i="5"/>
  <c r="M454" i="5" s="1"/>
  <c r="N453" i="5"/>
  <c r="L453" i="5"/>
  <c r="M453" i="5" s="1"/>
  <c r="O453" i="5" s="1"/>
  <c r="Q453" i="5" s="1"/>
  <c r="N55" i="5"/>
  <c r="L55" i="5"/>
  <c r="M55" i="5" s="1"/>
  <c r="N232" i="5"/>
  <c r="L232" i="5"/>
  <c r="M232" i="5" s="1"/>
  <c r="P232" i="5" s="1"/>
  <c r="AA232" i="5" s="1"/>
  <c r="N231" i="5"/>
  <c r="L231" i="5"/>
  <c r="M231" i="5" s="1"/>
  <c r="N230" i="5"/>
  <c r="L230" i="5"/>
  <c r="M230" i="5" s="1"/>
  <c r="N229" i="5"/>
  <c r="L229" i="5"/>
  <c r="M229" i="5" s="1"/>
  <c r="N452" i="5"/>
  <c r="L452" i="5"/>
  <c r="M452" i="5" s="1"/>
  <c r="N228" i="5"/>
  <c r="L228" i="5"/>
  <c r="M228" i="5" s="1"/>
  <c r="N451" i="5"/>
  <c r="L451" i="5"/>
  <c r="M451" i="5" s="1"/>
  <c r="N227" i="5"/>
  <c r="L227" i="5"/>
  <c r="M227" i="5" s="1"/>
  <c r="N226" i="5"/>
  <c r="L226" i="5"/>
  <c r="M226" i="5" s="1"/>
  <c r="N225" i="5"/>
  <c r="L225" i="5"/>
  <c r="M225" i="5" s="1"/>
  <c r="N450" i="5"/>
  <c r="L450" i="5"/>
  <c r="M450" i="5" s="1"/>
  <c r="O450" i="5" s="1"/>
  <c r="Q450" i="5" s="1"/>
  <c r="X450" i="5" s="1"/>
  <c r="N224" i="5"/>
  <c r="L224" i="5"/>
  <c r="M224" i="5" s="1"/>
  <c r="N449" i="5"/>
  <c r="L449" i="5"/>
  <c r="M449" i="5" s="1"/>
  <c r="P449" i="5" s="1"/>
  <c r="Z449" i="5" s="1"/>
  <c r="N223" i="5"/>
  <c r="L223" i="5"/>
  <c r="M223" i="5" s="1"/>
  <c r="N222" i="5"/>
  <c r="L222" i="5"/>
  <c r="M222" i="5" s="1"/>
  <c r="N54" i="5"/>
  <c r="L54" i="5"/>
  <c r="M54" i="5" s="1"/>
  <c r="N221" i="5"/>
  <c r="L221" i="5"/>
  <c r="M221" i="5" s="1"/>
  <c r="N53" i="5"/>
  <c r="L53" i="5"/>
  <c r="M53" i="5" s="1"/>
  <c r="N220" i="5"/>
  <c r="L220" i="5"/>
  <c r="M220" i="5" s="1"/>
  <c r="N219" i="5"/>
  <c r="L219" i="5"/>
  <c r="M219" i="5" s="1"/>
  <c r="O219" i="5" s="1"/>
  <c r="Q219" i="5" s="1"/>
  <c r="X219" i="5" s="1"/>
  <c r="N218" i="5"/>
  <c r="L218" i="5"/>
  <c r="M218" i="5" s="1"/>
  <c r="N448" i="5"/>
  <c r="B448" i="5"/>
  <c r="L448" i="5" s="1"/>
  <c r="M448" i="5" s="1"/>
  <c r="N217" i="5"/>
  <c r="L217" i="5"/>
  <c r="M217" i="5" s="1"/>
  <c r="N447" i="5"/>
  <c r="L447" i="5"/>
  <c r="M447" i="5" s="1"/>
  <c r="N446" i="5"/>
  <c r="L446" i="5"/>
  <c r="M446" i="5" s="1"/>
  <c r="N445" i="5"/>
  <c r="L445" i="5"/>
  <c r="M445" i="5" s="1"/>
  <c r="N216" i="5"/>
  <c r="L216" i="5"/>
  <c r="M216" i="5" s="1"/>
  <c r="N215" i="5"/>
  <c r="M215" i="5"/>
  <c r="L215" i="5"/>
  <c r="N444" i="5"/>
  <c r="L444" i="5"/>
  <c r="M444" i="5" s="1"/>
  <c r="O214" i="5"/>
  <c r="Q214" i="5" s="1"/>
  <c r="X214" i="5" s="1"/>
  <c r="N214" i="5"/>
  <c r="L214" i="5"/>
  <c r="M214" i="5" s="1"/>
  <c r="N213" i="5"/>
  <c r="L213" i="5"/>
  <c r="M213" i="5" s="1"/>
  <c r="N443" i="5"/>
  <c r="L443" i="5"/>
  <c r="M443" i="5" s="1"/>
  <c r="N52" i="5"/>
  <c r="L52" i="5"/>
  <c r="M52" i="5" s="1"/>
  <c r="N442" i="5"/>
  <c r="L442" i="5"/>
  <c r="M442" i="5" s="1"/>
  <c r="P442" i="5" s="1"/>
  <c r="Z442" i="5" s="1"/>
  <c r="N441" i="5"/>
  <c r="L441" i="5"/>
  <c r="M441" i="5" s="1"/>
  <c r="N601" i="5"/>
  <c r="L601" i="5"/>
  <c r="M601" i="5" s="1"/>
  <c r="N440" i="5"/>
  <c r="L440" i="5"/>
  <c r="M440" i="5" s="1"/>
  <c r="O440" i="5" s="1"/>
  <c r="Q440" i="5" s="1"/>
  <c r="X440" i="5" s="1"/>
  <c r="N212" i="5"/>
  <c r="L212" i="5"/>
  <c r="M212" i="5" s="1"/>
  <c r="N211" i="5"/>
  <c r="L211" i="5"/>
  <c r="M211" i="5" s="1"/>
  <c r="N439" i="5"/>
  <c r="L439" i="5"/>
  <c r="M439" i="5" s="1"/>
  <c r="N210" i="5"/>
  <c r="L210" i="5"/>
  <c r="M210" i="5" s="1"/>
  <c r="N51" i="5"/>
  <c r="L51" i="5"/>
  <c r="M51" i="5" s="1"/>
  <c r="N600" i="5"/>
  <c r="L600" i="5"/>
  <c r="M600" i="5" s="1"/>
  <c r="N438" i="5"/>
  <c r="L438" i="5"/>
  <c r="M438" i="5" s="1"/>
  <c r="N50" i="5"/>
  <c r="L50" i="5"/>
  <c r="M50" i="5" s="1"/>
  <c r="N437" i="5"/>
  <c r="L437" i="5"/>
  <c r="M437" i="5" s="1"/>
  <c r="N333" i="5"/>
  <c r="L333" i="5"/>
  <c r="M333" i="5" s="1"/>
  <c r="N436" i="5"/>
  <c r="L436" i="5"/>
  <c r="M436" i="5" s="1"/>
  <c r="N435" i="5"/>
  <c r="L435" i="5"/>
  <c r="M435" i="5" s="1"/>
  <c r="N209" i="5"/>
  <c r="L209" i="5"/>
  <c r="M209" i="5" s="1"/>
  <c r="N49" i="5"/>
  <c r="L49" i="5"/>
  <c r="M49" i="5" s="1"/>
  <c r="N599" i="5"/>
  <c r="L599" i="5"/>
  <c r="M599" i="5" s="1"/>
  <c r="O599" i="5" s="1"/>
  <c r="Q599" i="5" s="1"/>
  <c r="N48" i="5"/>
  <c r="L48" i="5"/>
  <c r="M48" i="5" s="1"/>
  <c r="N208" i="5"/>
  <c r="B208" i="5"/>
  <c r="L208" i="5" s="1"/>
  <c r="M208" i="5" s="1"/>
  <c r="N598" i="5"/>
  <c r="L598" i="5"/>
  <c r="M598" i="5" s="1"/>
  <c r="N597" i="5"/>
  <c r="L597" i="5"/>
  <c r="M597" i="5" s="1"/>
  <c r="N207" i="5"/>
  <c r="L207" i="5"/>
  <c r="M207" i="5" s="1"/>
  <c r="N434" i="5"/>
  <c r="L434" i="5"/>
  <c r="M434" i="5" s="1"/>
  <c r="N433" i="5"/>
  <c r="L433" i="5"/>
  <c r="M433" i="5" s="1"/>
  <c r="N596" i="5"/>
  <c r="L596" i="5"/>
  <c r="M596" i="5" s="1"/>
  <c r="N432" i="5"/>
  <c r="L432" i="5"/>
  <c r="M432" i="5" s="1"/>
  <c r="P432" i="5" s="1"/>
  <c r="Z432" i="5" s="1"/>
  <c r="N206" i="5"/>
  <c r="L206" i="5"/>
  <c r="M206" i="5" s="1"/>
  <c r="N595" i="5"/>
  <c r="L595" i="5"/>
  <c r="M595" i="5" s="1"/>
  <c r="O595" i="5" s="1"/>
  <c r="Q595" i="5" s="1"/>
  <c r="X595" i="5" s="1"/>
  <c r="N205" i="5"/>
  <c r="L205" i="5"/>
  <c r="M205" i="5" s="1"/>
  <c r="N204" i="5"/>
  <c r="B204" i="5"/>
  <c r="L204" i="5" s="1"/>
  <c r="M204" i="5" s="1"/>
  <c r="P204" i="5" s="1"/>
  <c r="AA204" i="5" s="1"/>
  <c r="N203" i="5"/>
  <c r="L203" i="5"/>
  <c r="M203" i="5" s="1"/>
  <c r="N202" i="5"/>
  <c r="L202" i="5"/>
  <c r="M202" i="5" s="1"/>
  <c r="N431" i="5"/>
  <c r="L431" i="5"/>
  <c r="M431" i="5" s="1"/>
  <c r="N430" i="5"/>
  <c r="L430" i="5"/>
  <c r="M430" i="5" s="1"/>
  <c r="N201" i="5"/>
  <c r="L201" i="5"/>
  <c r="M201" i="5" s="1"/>
  <c r="N594" i="5"/>
  <c r="L594" i="5"/>
  <c r="M594" i="5" s="1"/>
  <c r="N47" i="5"/>
  <c r="L47" i="5"/>
  <c r="M47" i="5" s="1"/>
  <c r="N429" i="5"/>
  <c r="L429" i="5"/>
  <c r="M429" i="5" s="1"/>
  <c r="N428" i="5"/>
  <c r="L428" i="5"/>
  <c r="M428" i="5" s="1"/>
  <c r="N200" i="5"/>
  <c r="L200" i="5"/>
  <c r="M200" i="5" s="1"/>
  <c r="N199" i="5"/>
  <c r="L199" i="5"/>
  <c r="M199" i="5" s="1"/>
  <c r="N427" i="5"/>
  <c r="L427" i="5"/>
  <c r="M427" i="5" s="1"/>
  <c r="N593" i="5"/>
  <c r="L593" i="5"/>
  <c r="M593" i="5" s="1"/>
  <c r="N592" i="5"/>
  <c r="L592" i="5"/>
  <c r="M592" i="5" s="1"/>
  <c r="N591" i="5"/>
  <c r="L591" i="5"/>
  <c r="M591" i="5" s="1"/>
  <c r="N426" i="5"/>
  <c r="B426" i="5"/>
  <c r="L426" i="5" s="1"/>
  <c r="M426" i="5" s="1"/>
  <c r="N198" i="5"/>
  <c r="B198" i="5"/>
  <c r="L198" i="5" s="1"/>
  <c r="M198" i="5" s="1"/>
  <c r="N425" i="5"/>
  <c r="B425" i="5"/>
  <c r="L425" i="5" s="1"/>
  <c r="M425" i="5" s="1"/>
  <c r="N197" i="5"/>
  <c r="L197" i="5"/>
  <c r="M197" i="5" s="1"/>
  <c r="N590" i="5"/>
  <c r="L590" i="5"/>
  <c r="M590" i="5" s="1"/>
  <c r="N424" i="5"/>
  <c r="B424" i="5"/>
  <c r="L424" i="5" s="1"/>
  <c r="M424" i="5" s="1"/>
  <c r="N196" i="5"/>
  <c r="L196" i="5"/>
  <c r="M196" i="5" s="1"/>
  <c r="N195" i="5"/>
  <c r="L195" i="5"/>
  <c r="M195" i="5" s="1"/>
  <c r="N46" i="5"/>
  <c r="L46" i="5"/>
  <c r="M46" i="5" s="1"/>
  <c r="N194" i="5"/>
  <c r="L194" i="5"/>
  <c r="M194" i="5" s="1"/>
  <c r="N423" i="5"/>
  <c r="L423" i="5"/>
  <c r="M423" i="5" s="1"/>
  <c r="N422" i="5"/>
  <c r="L422" i="5"/>
  <c r="M422" i="5" s="1"/>
  <c r="N193" i="5"/>
  <c r="L193" i="5"/>
  <c r="M193" i="5" s="1"/>
  <c r="N421" i="5"/>
  <c r="B421" i="5"/>
  <c r="L421" i="5" s="1"/>
  <c r="M421" i="5" s="1"/>
  <c r="N192" i="5"/>
  <c r="L192" i="5"/>
  <c r="M192" i="5" s="1"/>
  <c r="N191" i="5"/>
  <c r="L191" i="5"/>
  <c r="M191" i="5" s="1"/>
  <c r="N190" i="5"/>
  <c r="L190" i="5"/>
  <c r="M190" i="5" s="1"/>
  <c r="N189" i="5"/>
  <c r="L189" i="5"/>
  <c r="M189" i="5" s="1"/>
  <c r="N420" i="5"/>
  <c r="L420" i="5"/>
  <c r="M420" i="5" s="1"/>
  <c r="B420" i="5"/>
  <c r="T420" i="5" s="1"/>
  <c r="N188" i="5"/>
  <c r="B188" i="5"/>
  <c r="L188" i="5" s="1"/>
  <c r="M188" i="5" s="1"/>
  <c r="N589" i="5"/>
  <c r="L589" i="5"/>
  <c r="M589" i="5" s="1"/>
  <c r="N419" i="5"/>
  <c r="B419" i="5"/>
  <c r="V419" i="5" s="1"/>
  <c r="N588" i="5"/>
  <c r="L588" i="5"/>
  <c r="M588" i="5" s="1"/>
  <c r="N45" i="5"/>
  <c r="B45" i="5"/>
  <c r="L45" i="5" s="1"/>
  <c r="M45" i="5" s="1"/>
  <c r="N587" i="5"/>
  <c r="L587" i="5"/>
  <c r="M587" i="5" s="1"/>
  <c r="N418" i="5"/>
  <c r="L418" i="5"/>
  <c r="M418" i="5" s="1"/>
  <c r="N187" i="5"/>
  <c r="L187" i="5"/>
  <c r="M187" i="5" s="1"/>
  <c r="N586" i="5"/>
  <c r="L586" i="5"/>
  <c r="M586" i="5" s="1"/>
  <c r="N186" i="5"/>
  <c r="L186" i="5"/>
  <c r="M186" i="5" s="1"/>
  <c r="N44" i="5"/>
  <c r="L44" i="5"/>
  <c r="M44" i="5" s="1"/>
  <c r="N585" i="5"/>
  <c r="L585" i="5"/>
  <c r="M585" i="5" s="1"/>
  <c r="N584" i="5"/>
  <c r="L584" i="5"/>
  <c r="M584" i="5" s="1"/>
  <c r="N185" i="5"/>
  <c r="L185" i="5"/>
  <c r="M185" i="5" s="1"/>
  <c r="N184" i="5"/>
  <c r="L184" i="5"/>
  <c r="M184" i="5" s="1"/>
  <c r="N183" i="5"/>
  <c r="L183" i="5"/>
  <c r="M183" i="5" s="1"/>
  <c r="N583" i="5"/>
  <c r="L583" i="5"/>
  <c r="M583" i="5" s="1"/>
  <c r="N43" i="5"/>
  <c r="L43" i="5"/>
  <c r="M43" i="5" s="1"/>
  <c r="N182" i="5"/>
  <c r="L182" i="5"/>
  <c r="M182" i="5" s="1"/>
  <c r="N582" i="5"/>
  <c r="L582" i="5"/>
  <c r="M582" i="5" s="1"/>
  <c r="N417" i="5"/>
  <c r="L417" i="5"/>
  <c r="M417" i="5" s="1"/>
  <c r="N581" i="5"/>
  <c r="L581" i="5"/>
  <c r="M581" i="5" s="1"/>
  <c r="N580" i="5"/>
  <c r="L580" i="5"/>
  <c r="M580" i="5" s="1"/>
  <c r="N416" i="5"/>
  <c r="L416" i="5"/>
  <c r="M416" i="5" s="1"/>
  <c r="N42" i="5"/>
  <c r="L42" i="5"/>
  <c r="M42" i="5" s="1"/>
  <c r="N41" i="5"/>
  <c r="L41" i="5"/>
  <c r="M41" i="5" s="1"/>
  <c r="N40" i="5"/>
  <c r="L40" i="5"/>
  <c r="M40" i="5" s="1"/>
  <c r="N181" i="5"/>
  <c r="L181" i="5"/>
  <c r="M181" i="5" s="1"/>
  <c r="N415" i="5"/>
  <c r="L415" i="5"/>
  <c r="M415" i="5" s="1"/>
  <c r="N414" i="5"/>
  <c r="L414" i="5"/>
  <c r="M414" i="5" s="1"/>
  <c r="N117" i="5"/>
  <c r="L117" i="5"/>
  <c r="M117" i="5" s="1"/>
  <c r="N39" i="5"/>
  <c r="L39" i="5"/>
  <c r="M39" i="5" s="1"/>
  <c r="N180" i="5"/>
  <c r="L180" i="5"/>
  <c r="M180" i="5" s="1"/>
  <c r="N179" i="5"/>
  <c r="L179" i="5"/>
  <c r="M179" i="5" s="1"/>
  <c r="N178" i="5"/>
  <c r="L178" i="5"/>
  <c r="M178" i="5" s="1"/>
  <c r="N413" i="5"/>
  <c r="L413" i="5"/>
  <c r="M413" i="5" s="1"/>
  <c r="N579" i="5"/>
  <c r="L579" i="5"/>
  <c r="M579" i="5" s="1"/>
  <c r="N177" i="5"/>
  <c r="L177" i="5"/>
  <c r="M177" i="5" s="1"/>
  <c r="N176" i="5"/>
  <c r="L176" i="5"/>
  <c r="M176" i="5" s="1"/>
  <c r="N412" i="5"/>
  <c r="L412" i="5"/>
  <c r="M412" i="5" s="1"/>
  <c r="N411" i="5"/>
  <c r="L411" i="5"/>
  <c r="M411" i="5" s="1"/>
  <c r="N175" i="5"/>
  <c r="L175" i="5"/>
  <c r="M175" i="5" s="1"/>
  <c r="N410" i="5"/>
  <c r="L410" i="5"/>
  <c r="M410" i="5" s="1"/>
  <c r="N174" i="5"/>
  <c r="L174" i="5"/>
  <c r="M174" i="5" s="1"/>
  <c r="N409" i="5"/>
  <c r="L409" i="5"/>
  <c r="M409" i="5" s="1"/>
  <c r="N408" i="5"/>
  <c r="L408" i="5"/>
  <c r="M408" i="5" s="1"/>
  <c r="N578" i="5"/>
  <c r="L578" i="5"/>
  <c r="M578" i="5" s="1"/>
  <c r="N38" i="5"/>
  <c r="L38" i="5"/>
  <c r="M38" i="5" s="1"/>
  <c r="N173" i="5"/>
  <c r="L173" i="5"/>
  <c r="M173" i="5" s="1"/>
  <c r="N172" i="5"/>
  <c r="L172" i="5"/>
  <c r="M172" i="5" s="1"/>
  <c r="N407" i="5"/>
  <c r="L407" i="5"/>
  <c r="M407" i="5" s="1"/>
  <c r="N171" i="5"/>
  <c r="L171" i="5"/>
  <c r="M171" i="5" s="1"/>
  <c r="N37" i="5"/>
  <c r="L37" i="5"/>
  <c r="M37" i="5" s="1"/>
  <c r="N36" i="5"/>
  <c r="L36" i="5"/>
  <c r="M36" i="5" s="1"/>
  <c r="N35" i="5"/>
  <c r="L35" i="5"/>
  <c r="M35" i="5" s="1"/>
  <c r="N34" i="5"/>
  <c r="L34" i="5"/>
  <c r="M34" i="5" s="1"/>
  <c r="N406" i="5"/>
  <c r="L406" i="5"/>
  <c r="M406" i="5" s="1"/>
  <c r="N170" i="5"/>
  <c r="L170" i="5"/>
  <c r="M170" i="5" s="1"/>
  <c r="N577" i="5"/>
  <c r="L577" i="5"/>
  <c r="M577" i="5" s="1"/>
  <c r="N332" i="5"/>
  <c r="L332" i="5"/>
  <c r="M332" i="5" s="1"/>
  <c r="N405" i="5"/>
  <c r="L405" i="5"/>
  <c r="M405" i="5" s="1"/>
  <c r="N4" i="5"/>
  <c r="L4" i="5"/>
  <c r="M4" i="5" s="1"/>
  <c r="N169" i="5"/>
  <c r="L169" i="5"/>
  <c r="M169" i="5" s="1"/>
  <c r="N168" i="5"/>
  <c r="L168" i="5"/>
  <c r="M168" i="5" s="1"/>
  <c r="N404" i="5"/>
  <c r="L404" i="5"/>
  <c r="M404" i="5" s="1"/>
  <c r="N403" i="5"/>
  <c r="L403" i="5"/>
  <c r="M403" i="5" s="1"/>
  <c r="N167" i="5"/>
  <c r="L167" i="5"/>
  <c r="M167" i="5" s="1"/>
  <c r="N166" i="5"/>
  <c r="L166" i="5"/>
  <c r="M166" i="5" s="1"/>
  <c r="N402" i="5"/>
  <c r="L402" i="5"/>
  <c r="M402" i="5" s="1"/>
  <c r="N576" i="5"/>
  <c r="L576" i="5"/>
  <c r="M576" i="5" s="1"/>
  <c r="N401" i="5"/>
  <c r="L401" i="5"/>
  <c r="M401" i="5" s="1"/>
  <c r="N400" i="5"/>
  <c r="L400" i="5"/>
  <c r="M400" i="5" s="1"/>
  <c r="N165" i="5"/>
  <c r="L165" i="5"/>
  <c r="M165" i="5" s="1"/>
  <c r="N399" i="5"/>
  <c r="L399" i="5"/>
  <c r="M399" i="5" s="1"/>
  <c r="N164" i="5"/>
  <c r="L164" i="5"/>
  <c r="M164" i="5" s="1"/>
  <c r="N398" i="5"/>
  <c r="L398" i="5"/>
  <c r="M398" i="5" s="1"/>
  <c r="N397" i="5"/>
  <c r="L397" i="5"/>
  <c r="M397" i="5" s="1"/>
  <c r="N33" i="5"/>
  <c r="L33" i="5"/>
  <c r="M33" i="5" s="1"/>
  <c r="N163" i="5"/>
  <c r="L163" i="5"/>
  <c r="M163" i="5" s="1"/>
  <c r="N32" i="5"/>
  <c r="L32" i="5"/>
  <c r="M32" i="5" s="1"/>
  <c r="N396" i="5"/>
  <c r="L396" i="5"/>
  <c r="M396" i="5" s="1"/>
  <c r="N162" i="5"/>
  <c r="L162" i="5"/>
  <c r="M162" i="5" s="1"/>
  <c r="N161" i="5"/>
  <c r="L161" i="5"/>
  <c r="M161" i="5" s="1"/>
  <c r="N395" i="5"/>
  <c r="L395" i="5"/>
  <c r="M395" i="5" s="1"/>
  <c r="N394" i="5"/>
  <c r="L394" i="5"/>
  <c r="M394" i="5" s="1"/>
  <c r="N160" i="5"/>
  <c r="L160" i="5"/>
  <c r="M160" i="5" s="1"/>
  <c r="N31" i="5"/>
  <c r="L31" i="5"/>
  <c r="M31" i="5" s="1"/>
  <c r="N393" i="5"/>
  <c r="L393" i="5"/>
  <c r="M393" i="5" s="1"/>
  <c r="N392" i="5"/>
  <c r="L392" i="5"/>
  <c r="M392" i="5" s="1"/>
  <c r="N391" i="5"/>
  <c r="L391" i="5"/>
  <c r="M391" i="5" s="1"/>
  <c r="N30" i="5"/>
  <c r="L30" i="5"/>
  <c r="M30" i="5" s="1"/>
  <c r="N390" i="5"/>
  <c r="L390" i="5"/>
  <c r="M390" i="5" s="1"/>
  <c r="N159" i="5"/>
  <c r="L159" i="5"/>
  <c r="M159" i="5" s="1"/>
  <c r="N575" i="5"/>
  <c r="L575" i="5"/>
  <c r="M575" i="5" s="1"/>
  <c r="N158" i="5"/>
  <c r="L158" i="5"/>
  <c r="M158" i="5" s="1"/>
  <c r="N389" i="5"/>
  <c r="L389" i="5"/>
  <c r="M389" i="5" s="1"/>
  <c r="N29" i="5"/>
  <c r="L29" i="5"/>
  <c r="M29" i="5" s="1"/>
  <c r="N28" i="5"/>
  <c r="L28" i="5"/>
  <c r="M28" i="5" s="1"/>
  <c r="N157" i="5"/>
  <c r="L157" i="5"/>
  <c r="M157" i="5" s="1"/>
  <c r="N156" i="5"/>
  <c r="L156" i="5"/>
  <c r="M156" i="5" s="1"/>
  <c r="N155" i="5"/>
  <c r="L155" i="5"/>
  <c r="M155" i="5" s="1"/>
  <c r="N154" i="5"/>
  <c r="L154" i="5"/>
  <c r="M154" i="5" s="1"/>
  <c r="N153" i="5"/>
  <c r="L153" i="5"/>
  <c r="M153" i="5" s="1"/>
  <c r="N388" i="5"/>
  <c r="L388" i="5"/>
  <c r="M388" i="5" s="1"/>
  <c r="N387" i="5"/>
  <c r="L387" i="5"/>
  <c r="M387" i="5" s="1"/>
  <c r="N27" i="5"/>
  <c r="L27" i="5"/>
  <c r="M27" i="5" s="1"/>
  <c r="N386" i="5"/>
  <c r="L386" i="5"/>
  <c r="M386" i="5" s="1"/>
  <c r="N26" i="5"/>
  <c r="L26" i="5"/>
  <c r="M26" i="5" s="1"/>
  <c r="N152" i="5"/>
  <c r="L152" i="5"/>
  <c r="M152" i="5" s="1"/>
  <c r="N151" i="5"/>
  <c r="L151" i="5"/>
  <c r="M151" i="5" s="1"/>
  <c r="N150" i="5"/>
  <c r="L150" i="5"/>
  <c r="M150" i="5" s="1"/>
  <c r="N385" i="5"/>
  <c r="L385" i="5"/>
  <c r="M385" i="5" s="1"/>
  <c r="N149" i="5"/>
  <c r="L149" i="5"/>
  <c r="M149" i="5" s="1"/>
  <c r="N384" i="5"/>
  <c r="L384" i="5"/>
  <c r="M384" i="5" s="1"/>
  <c r="N383" i="5"/>
  <c r="L383" i="5"/>
  <c r="M383" i="5" s="1"/>
  <c r="N148" i="5"/>
  <c r="L148" i="5"/>
  <c r="M148" i="5" s="1"/>
  <c r="N25" i="5"/>
  <c r="L25" i="5"/>
  <c r="M25" i="5" s="1"/>
  <c r="N147" i="5"/>
  <c r="L147" i="5"/>
  <c r="M147" i="5" s="1"/>
  <c r="N382" i="5"/>
  <c r="L382" i="5"/>
  <c r="M382" i="5" s="1"/>
  <c r="N381" i="5"/>
  <c r="L381" i="5"/>
  <c r="M381" i="5" s="1"/>
  <c r="N380" i="5"/>
  <c r="L380" i="5"/>
  <c r="M380" i="5" s="1"/>
  <c r="N146" i="5"/>
  <c r="L146" i="5"/>
  <c r="M146" i="5" s="1"/>
  <c r="N145" i="5"/>
  <c r="L145" i="5"/>
  <c r="M145" i="5" s="1"/>
  <c r="N144" i="5"/>
  <c r="B144" i="5"/>
  <c r="T144" i="5" s="1"/>
  <c r="D24" i="5"/>
  <c r="N24" i="5" s="1"/>
  <c r="C24" i="5"/>
  <c r="B24" i="5"/>
  <c r="T24" i="5" s="1"/>
  <c r="N23" i="5"/>
  <c r="B23" i="5"/>
  <c r="L23" i="5" s="1"/>
  <c r="M23" i="5" s="1"/>
  <c r="N379" i="5"/>
  <c r="L379" i="5"/>
  <c r="M379" i="5" s="1"/>
  <c r="N22" i="5"/>
  <c r="L22" i="5"/>
  <c r="M22" i="5" s="1"/>
  <c r="N21" i="5"/>
  <c r="L21" i="5"/>
  <c r="M21" i="5" s="1"/>
  <c r="N378" i="5"/>
  <c r="L378" i="5"/>
  <c r="M378" i="5" s="1"/>
  <c r="N377" i="5"/>
  <c r="L377" i="5"/>
  <c r="M377" i="5" s="1"/>
  <c r="N376" i="5"/>
  <c r="L376" i="5"/>
  <c r="M376" i="5" s="1"/>
  <c r="N375" i="5"/>
  <c r="L375" i="5"/>
  <c r="M375" i="5" s="1"/>
  <c r="N574" i="5"/>
  <c r="L574" i="5"/>
  <c r="M574" i="5" s="1"/>
  <c r="N20" i="5"/>
  <c r="L20" i="5"/>
  <c r="M20" i="5" s="1"/>
  <c r="N143" i="5"/>
  <c r="L143" i="5"/>
  <c r="M143" i="5" s="1"/>
  <c r="N19" i="5"/>
  <c r="L19" i="5"/>
  <c r="M19" i="5" s="1"/>
  <c r="N374" i="5"/>
  <c r="L374" i="5"/>
  <c r="M374" i="5" s="1"/>
  <c r="N142" i="5"/>
  <c r="L142" i="5"/>
  <c r="M142" i="5" s="1"/>
  <c r="N373" i="5"/>
  <c r="L373" i="5"/>
  <c r="M373" i="5" s="1"/>
  <c r="N372" i="5"/>
  <c r="L372" i="5"/>
  <c r="M372" i="5" s="1"/>
  <c r="N18" i="5"/>
  <c r="L18" i="5"/>
  <c r="M18" i="5" s="1"/>
  <c r="N141" i="5"/>
  <c r="L141" i="5"/>
  <c r="M141" i="5" s="1"/>
  <c r="N573" i="5"/>
  <c r="L573" i="5"/>
  <c r="M573" i="5" s="1"/>
  <c r="N371" i="5"/>
  <c r="L371" i="5"/>
  <c r="M371" i="5" s="1"/>
  <c r="N370" i="5"/>
  <c r="L370" i="5"/>
  <c r="M370" i="5" s="1"/>
  <c r="N17" i="5"/>
  <c r="L17" i="5"/>
  <c r="M17" i="5" s="1"/>
  <c r="N140" i="5"/>
  <c r="L140" i="5"/>
  <c r="M140" i="5" s="1"/>
  <c r="N369" i="5"/>
  <c r="L369" i="5"/>
  <c r="M369" i="5" s="1"/>
  <c r="N368" i="5"/>
  <c r="L368" i="5"/>
  <c r="M368" i="5" s="1"/>
  <c r="N367" i="5"/>
  <c r="L367" i="5"/>
  <c r="M367" i="5" s="1"/>
  <c r="N366" i="5"/>
  <c r="L366" i="5"/>
  <c r="M366" i="5" s="1"/>
  <c r="N365" i="5"/>
  <c r="L365" i="5"/>
  <c r="M365" i="5" s="1"/>
  <c r="N139" i="5"/>
  <c r="L139" i="5"/>
  <c r="M139" i="5" s="1"/>
  <c r="N572" i="5"/>
  <c r="L572" i="5"/>
  <c r="M572" i="5" s="1"/>
  <c r="N364" i="5"/>
  <c r="L364" i="5"/>
  <c r="M364" i="5" s="1"/>
  <c r="N571" i="5"/>
  <c r="L571" i="5"/>
  <c r="M571" i="5" s="1"/>
  <c r="N363" i="5"/>
  <c r="L363" i="5"/>
  <c r="M363" i="5" s="1"/>
  <c r="N138" i="5"/>
  <c r="L138" i="5"/>
  <c r="M138" i="5" s="1"/>
  <c r="N137" i="5"/>
  <c r="L137" i="5"/>
  <c r="M137" i="5" s="1"/>
  <c r="N136" i="5"/>
  <c r="L136" i="5"/>
  <c r="M136" i="5" s="1"/>
  <c r="N135" i="5"/>
  <c r="L135" i="5"/>
  <c r="M135" i="5" s="1"/>
  <c r="N134" i="5"/>
  <c r="L134" i="5"/>
  <c r="M134" i="5" s="1"/>
  <c r="N362" i="5"/>
  <c r="L362" i="5"/>
  <c r="M362" i="5" s="1"/>
  <c r="N361" i="5"/>
  <c r="L361" i="5"/>
  <c r="M361" i="5" s="1"/>
  <c r="N570" i="5"/>
  <c r="L570" i="5"/>
  <c r="M570" i="5" s="1"/>
  <c r="N569" i="5"/>
  <c r="L569" i="5"/>
  <c r="M569" i="5" s="1"/>
  <c r="N360" i="5"/>
  <c r="L360" i="5"/>
  <c r="M360" i="5" s="1"/>
  <c r="N359" i="5"/>
  <c r="L359" i="5"/>
  <c r="M359" i="5" s="1"/>
  <c r="N133" i="5"/>
  <c r="L133" i="5"/>
  <c r="M133" i="5" s="1"/>
  <c r="N568" i="5"/>
  <c r="L568" i="5"/>
  <c r="M568" i="5" s="1"/>
  <c r="N358" i="5"/>
  <c r="L358" i="5"/>
  <c r="M358" i="5" s="1"/>
  <c r="N132" i="5"/>
  <c r="L132" i="5"/>
  <c r="M132" i="5" s="1"/>
  <c r="N357" i="5"/>
  <c r="L357" i="5"/>
  <c r="M357" i="5" s="1"/>
  <c r="N16" i="5"/>
  <c r="L16" i="5"/>
  <c r="M16" i="5" s="1"/>
  <c r="N131" i="5"/>
  <c r="L131" i="5"/>
  <c r="M131" i="5" s="1"/>
  <c r="N130" i="5"/>
  <c r="L130" i="5"/>
  <c r="M130" i="5" s="1"/>
  <c r="N15" i="5"/>
  <c r="B15" i="5"/>
  <c r="L15" i="5" s="1"/>
  <c r="M15" i="5" s="1"/>
  <c r="N14" i="5"/>
  <c r="B14" i="5"/>
  <c r="L14" i="5" s="1"/>
  <c r="M14" i="5" s="1"/>
  <c r="N356" i="5"/>
  <c r="L356" i="5"/>
  <c r="M356" i="5" s="1"/>
  <c r="N355" i="5"/>
  <c r="L355" i="5"/>
  <c r="M355" i="5" s="1"/>
  <c r="N567" i="5"/>
  <c r="L567" i="5"/>
  <c r="M567" i="5" s="1"/>
  <c r="N129" i="5"/>
  <c r="L129" i="5"/>
  <c r="M129" i="5" s="1"/>
  <c r="N13" i="5"/>
  <c r="L13" i="5"/>
  <c r="M13" i="5" s="1"/>
  <c r="N128" i="5"/>
  <c r="L128" i="5"/>
  <c r="M128" i="5" s="1"/>
  <c r="N354" i="5"/>
  <c r="L354" i="5"/>
  <c r="M354" i="5" s="1"/>
  <c r="N353" i="5"/>
  <c r="L353" i="5"/>
  <c r="M353" i="5" s="1"/>
  <c r="N352" i="5"/>
  <c r="L352" i="5"/>
  <c r="M352" i="5" s="1"/>
  <c r="N127" i="5"/>
  <c r="L127" i="5"/>
  <c r="M127" i="5" s="1"/>
  <c r="N351" i="5"/>
  <c r="L351" i="5"/>
  <c r="M351" i="5" s="1"/>
  <c r="N12" i="5"/>
  <c r="L12" i="5"/>
  <c r="M12" i="5" s="1"/>
  <c r="N350" i="5"/>
  <c r="L350" i="5"/>
  <c r="M350" i="5" s="1"/>
  <c r="N349" i="5"/>
  <c r="L349" i="5"/>
  <c r="M349" i="5" s="1"/>
  <c r="N348" i="5"/>
  <c r="L348" i="5"/>
  <c r="M348" i="5" s="1"/>
  <c r="N347" i="5"/>
  <c r="L347" i="5"/>
  <c r="M347" i="5" s="1"/>
  <c r="N331" i="5"/>
  <c r="L331" i="5"/>
  <c r="M331" i="5" s="1"/>
  <c r="N346" i="5"/>
  <c r="L346" i="5"/>
  <c r="M346" i="5" s="1"/>
  <c r="N345" i="5"/>
  <c r="L345" i="5"/>
  <c r="M345" i="5" s="1"/>
  <c r="N126" i="5"/>
  <c r="L126" i="5"/>
  <c r="M126" i="5" s="1"/>
  <c r="N11" i="5"/>
  <c r="L11" i="5"/>
  <c r="M11" i="5" s="1"/>
  <c r="N125" i="5"/>
  <c r="L125" i="5"/>
  <c r="M125" i="5" s="1"/>
  <c r="N344" i="5"/>
  <c r="L344" i="5"/>
  <c r="M344" i="5" s="1"/>
  <c r="N343" i="5"/>
  <c r="L343" i="5"/>
  <c r="M343" i="5" s="1"/>
  <c r="N124" i="5"/>
  <c r="L124" i="5"/>
  <c r="M124" i="5" s="1"/>
  <c r="N342" i="5"/>
  <c r="L342" i="5"/>
  <c r="M342" i="5" s="1"/>
  <c r="N341" i="5"/>
  <c r="L341" i="5"/>
  <c r="M341" i="5" s="1"/>
  <c r="N10" i="5"/>
  <c r="L10" i="5"/>
  <c r="M10" i="5" s="1"/>
  <c r="N340" i="5"/>
  <c r="L340" i="5"/>
  <c r="M340" i="5" s="1"/>
  <c r="N123" i="5"/>
  <c r="L123" i="5"/>
  <c r="M123" i="5" s="1"/>
  <c r="N122" i="5"/>
  <c r="L122" i="5"/>
  <c r="M122" i="5" s="1"/>
  <c r="N9" i="5"/>
  <c r="L9" i="5"/>
  <c r="M9" i="5" s="1"/>
  <c r="N8" i="5"/>
  <c r="L8" i="5"/>
  <c r="M8" i="5" s="1"/>
  <c r="N339" i="5"/>
  <c r="L339" i="5"/>
  <c r="M339" i="5" s="1"/>
  <c r="N7" i="5"/>
  <c r="L7" i="5"/>
  <c r="M7" i="5" s="1"/>
  <c r="N338" i="5"/>
  <c r="L338" i="5"/>
  <c r="M338" i="5" s="1"/>
  <c r="N121" i="5"/>
  <c r="L121" i="5"/>
  <c r="M121" i="5" s="1"/>
  <c r="N120" i="5"/>
  <c r="L120" i="5"/>
  <c r="M120" i="5" s="1"/>
  <c r="N337" i="5"/>
  <c r="L337" i="5"/>
  <c r="M337" i="5" s="1"/>
  <c r="N6" i="5"/>
  <c r="B6" i="5"/>
  <c r="S6" i="5" s="1"/>
  <c r="N119" i="5"/>
  <c r="L119" i="5"/>
  <c r="M119" i="5" s="1"/>
  <c r="N566" i="5"/>
  <c r="L566" i="5"/>
  <c r="M566" i="5" s="1"/>
  <c r="N336" i="5"/>
  <c r="L336" i="5"/>
  <c r="M336" i="5" s="1"/>
  <c r="N335" i="5"/>
  <c r="L335" i="5"/>
  <c r="M335" i="5" s="1"/>
  <c r="N565" i="5"/>
  <c r="L565" i="5"/>
  <c r="M565" i="5" s="1"/>
  <c r="N5" i="5"/>
  <c r="B5" i="5"/>
  <c r="V5" i="5" s="1"/>
  <c r="H627" i="4"/>
  <c r="H628" i="4" s="1"/>
  <c r="G627" i="4"/>
  <c r="G628" i="4" s="1"/>
  <c r="F627" i="4"/>
  <c r="F628" i="4" s="1"/>
  <c r="N339" i="4"/>
  <c r="L339" i="4"/>
  <c r="M339" i="4" s="1"/>
  <c r="N455" i="4"/>
  <c r="L455" i="4"/>
  <c r="M455" i="4" s="1"/>
  <c r="N453" i="4"/>
  <c r="L453" i="4"/>
  <c r="M453" i="4" s="1"/>
  <c r="N625" i="4"/>
  <c r="L625" i="4"/>
  <c r="M625" i="4" s="1"/>
  <c r="N452" i="4"/>
  <c r="L452" i="4"/>
  <c r="M452" i="4" s="1"/>
  <c r="N451" i="4"/>
  <c r="L451" i="4"/>
  <c r="M451" i="4" s="1"/>
  <c r="N338" i="4"/>
  <c r="L338" i="4"/>
  <c r="M338" i="4" s="1"/>
  <c r="N337" i="4"/>
  <c r="L337" i="4"/>
  <c r="M337" i="4" s="1"/>
  <c r="N336" i="4"/>
  <c r="L336" i="4"/>
  <c r="M336" i="4" s="1"/>
  <c r="N450" i="4"/>
  <c r="L450" i="4"/>
  <c r="M450" i="4" s="1"/>
  <c r="N335" i="4"/>
  <c r="L335" i="4"/>
  <c r="M335" i="4" s="1"/>
  <c r="N449" i="4"/>
  <c r="L449" i="4"/>
  <c r="M449" i="4" s="1"/>
  <c r="N334" i="4"/>
  <c r="L334" i="4"/>
  <c r="M334" i="4" s="1"/>
  <c r="N333" i="4"/>
  <c r="L333" i="4"/>
  <c r="M333" i="4" s="1"/>
  <c r="N332" i="4"/>
  <c r="L332" i="4"/>
  <c r="M332" i="4" s="1"/>
  <c r="N448" i="4"/>
  <c r="L448" i="4"/>
  <c r="M448" i="4" s="1"/>
  <c r="N447" i="4"/>
  <c r="L447" i="4"/>
  <c r="M447" i="4" s="1"/>
  <c r="N446" i="4"/>
  <c r="L446" i="4"/>
  <c r="M446" i="4" s="1"/>
  <c r="N624" i="4"/>
  <c r="L624" i="4"/>
  <c r="M624" i="4" s="1"/>
  <c r="N623" i="4"/>
  <c r="L623" i="4"/>
  <c r="M623" i="4" s="1"/>
  <c r="N331" i="4"/>
  <c r="L331" i="4"/>
  <c r="M331" i="4" s="1"/>
  <c r="N330" i="4"/>
  <c r="L330" i="4"/>
  <c r="M330" i="4" s="1"/>
  <c r="N329" i="4"/>
  <c r="L329" i="4"/>
  <c r="M329" i="4" s="1"/>
  <c r="N328" i="4"/>
  <c r="L328" i="4"/>
  <c r="M328" i="4" s="1"/>
  <c r="N327" i="4"/>
  <c r="L327" i="4"/>
  <c r="M327" i="4" s="1"/>
  <c r="N326" i="4"/>
  <c r="L326" i="4"/>
  <c r="M326" i="4" s="1"/>
  <c r="O326" i="4" s="1"/>
  <c r="S326" i="4" s="1"/>
  <c r="N325" i="4"/>
  <c r="L325" i="4"/>
  <c r="M325" i="4" s="1"/>
  <c r="N324" i="4"/>
  <c r="L324" i="4"/>
  <c r="M324" i="4" s="1"/>
  <c r="N323" i="4"/>
  <c r="L323" i="4"/>
  <c r="M323" i="4" s="1"/>
  <c r="N322" i="4"/>
  <c r="L322" i="4"/>
  <c r="M322" i="4" s="1"/>
  <c r="N321" i="4"/>
  <c r="L321" i="4"/>
  <c r="M321" i="4" s="1"/>
  <c r="N445" i="4"/>
  <c r="L445" i="4"/>
  <c r="M445" i="4" s="1"/>
  <c r="N320" i="4"/>
  <c r="L320" i="4"/>
  <c r="M320" i="4" s="1"/>
  <c r="N319" i="4"/>
  <c r="L319" i="4"/>
  <c r="M319" i="4" s="1"/>
  <c r="N454" i="4"/>
  <c r="L454" i="4"/>
  <c r="M454" i="4" s="1"/>
  <c r="N318" i="4"/>
  <c r="L318" i="4"/>
  <c r="M318" i="4" s="1"/>
  <c r="N317" i="4"/>
  <c r="L317" i="4"/>
  <c r="M317" i="4" s="1"/>
  <c r="N622" i="4"/>
  <c r="L622" i="4"/>
  <c r="M622" i="4" s="1"/>
  <c r="N316" i="4"/>
  <c r="L316" i="4"/>
  <c r="M316" i="4" s="1"/>
  <c r="N315" i="4"/>
  <c r="L315" i="4"/>
  <c r="M315" i="4" s="1"/>
  <c r="N314" i="4"/>
  <c r="L314" i="4"/>
  <c r="M314" i="4" s="1"/>
  <c r="N444" i="4"/>
  <c r="L444" i="4"/>
  <c r="M444" i="4" s="1"/>
  <c r="N313" i="4"/>
  <c r="L313" i="4"/>
  <c r="M313" i="4" s="1"/>
  <c r="N312" i="4"/>
  <c r="L312" i="4"/>
  <c r="M312" i="4" s="1"/>
  <c r="N443" i="4"/>
  <c r="L443" i="4"/>
  <c r="M443" i="4" s="1"/>
  <c r="N10" i="4"/>
  <c r="L10" i="4"/>
  <c r="M10" i="4" s="1"/>
  <c r="N9" i="4"/>
  <c r="L9" i="4"/>
  <c r="M9" i="4" s="1"/>
  <c r="N8" i="4"/>
  <c r="L8" i="4"/>
  <c r="M8" i="4" s="1"/>
  <c r="N7" i="4"/>
  <c r="L7" i="4"/>
  <c r="M7" i="4" s="1"/>
  <c r="N6" i="4"/>
  <c r="L6" i="4"/>
  <c r="M6" i="4" s="1"/>
  <c r="N5" i="4"/>
  <c r="L5" i="4"/>
  <c r="M5" i="4" s="1"/>
  <c r="N4" i="4"/>
  <c r="L4" i="4"/>
  <c r="M4" i="4" s="1"/>
  <c r="N442" i="4"/>
  <c r="L442" i="4"/>
  <c r="M442" i="4" s="1"/>
  <c r="N621" i="4"/>
  <c r="L621" i="4"/>
  <c r="M621" i="4" s="1"/>
  <c r="N441" i="4"/>
  <c r="L441" i="4"/>
  <c r="M441" i="4" s="1"/>
  <c r="N440" i="4"/>
  <c r="L440" i="4"/>
  <c r="M440" i="4" s="1"/>
  <c r="O440" i="4" s="1"/>
  <c r="S440" i="4" s="1"/>
  <c r="N311" i="4"/>
  <c r="L311" i="4"/>
  <c r="M311" i="4" s="1"/>
  <c r="N310" i="4"/>
  <c r="L310" i="4"/>
  <c r="M310" i="4" s="1"/>
  <c r="N309" i="4"/>
  <c r="L309" i="4"/>
  <c r="M309" i="4" s="1"/>
  <c r="N308" i="4"/>
  <c r="L308" i="4"/>
  <c r="M308" i="4" s="1"/>
  <c r="N307" i="4"/>
  <c r="L307" i="4"/>
  <c r="M307" i="4" s="1"/>
  <c r="N306" i="4"/>
  <c r="L306" i="4"/>
  <c r="M306" i="4" s="1"/>
  <c r="N620" i="4"/>
  <c r="L620" i="4"/>
  <c r="M620" i="4" s="1"/>
  <c r="N305" i="4"/>
  <c r="L305" i="4"/>
  <c r="M305" i="4" s="1"/>
  <c r="O305" i="4" s="1"/>
  <c r="S305" i="4" s="1"/>
  <c r="N304" i="4"/>
  <c r="M304" i="4"/>
  <c r="L304" i="4"/>
  <c r="N3" i="4"/>
  <c r="O3" i="4" s="1"/>
  <c r="S3" i="4" s="1"/>
  <c r="L3" i="4"/>
  <c r="M3" i="4" s="1"/>
  <c r="N303" i="4"/>
  <c r="L303" i="4"/>
  <c r="M303" i="4" s="1"/>
  <c r="N439" i="4"/>
  <c r="L439" i="4"/>
  <c r="M439" i="4" s="1"/>
  <c r="N619" i="4"/>
  <c r="L619" i="4"/>
  <c r="M619" i="4" s="1"/>
  <c r="N438" i="4"/>
  <c r="L438" i="4"/>
  <c r="M438" i="4" s="1"/>
  <c r="N437" i="4"/>
  <c r="L437" i="4"/>
  <c r="M437" i="4" s="1"/>
  <c r="N302" i="4"/>
  <c r="L302" i="4"/>
  <c r="M302" i="4" s="1"/>
  <c r="N436" i="4"/>
  <c r="L436" i="4"/>
  <c r="M436" i="4" s="1"/>
  <c r="N301" i="4"/>
  <c r="L301" i="4"/>
  <c r="M301" i="4" s="1"/>
  <c r="N300" i="4"/>
  <c r="L300" i="4"/>
  <c r="M300" i="4" s="1"/>
  <c r="N618" i="4"/>
  <c r="L618" i="4"/>
  <c r="M618" i="4" s="1"/>
  <c r="N299" i="4"/>
  <c r="L299" i="4"/>
  <c r="M299" i="4" s="1"/>
  <c r="N298" i="4"/>
  <c r="L298" i="4"/>
  <c r="M298" i="4" s="1"/>
  <c r="N297" i="4"/>
  <c r="L297" i="4"/>
  <c r="M297" i="4" s="1"/>
  <c r="N296" i="4"/>
  <c r="L296" i="4"/>
  <c r="M296" i="4" s="1"/>
  <c r="N295" i="4"/>
  <c r="L295" i="4"/>
  <c r="M295" i="4" s="1"/>
  <c r="N294" i="4"/>
  <c r="L294" i="4"/>
  <c r="M294" i="4" s="1"/>
  <c r="N617" i="4"/>
  <c r="L617" i="4"/>
  <c r="M617" i="4" s="1"/>
  <c r="N293" i="4"/>
  <c r="L293" i="4"/>
  <c r="M293" i="4" s="1"/>
  <c r="N435" i="4"/>
  <c r="L435" i="4"/>
  <c r="M435" i="4" s="1"/>
  <c r="N616" i="4"/>
  <c r="L616" i="4"/>
  <c r="M616" i="4" s="1"/>
  <c r="N615" i="4"/>
  <c r="L615" i="4"/>
  <c r="M615" i="4" s="1"/>
  <c r="N434" i="4"/>
  <c r="L434" i="4"/>
  <c r="M434" i="4" s="1"/>
  <c r="N292" i="4"/>
  <c r="L292" i="4"/>
  <c r="M292" i="4" s="1"/>
  <c r="N291" i="4"/>
  <c r="L291" i="4"/>
  <c r="M291" i="4" s="1"/>
  <c r="N290" i="4"/>
  <c r="L290" i="4"/>
  <c r="M290" i="4" s="1"/>
  <c r="N614" i="4"/>
  <c r="L614" i="4"/>
  <c r="M614" i="4" s="1"/>
  <c r="N289" i="4"/>
  <c r="L289" i="4"/>
  <c r="M289" i="4" s="1"/>
  <c r="N288" i="4"/>
  <c r="L288" i="4"/>
  <c r="M288" i="4" s="1"/>
  <c r="N287" i="4"/>
  <c r="L287" i="4"/>
  <c r="M287" i="4" s="1"/>
  <c r="N286" i="4"/>
  <c r="L286" i="4"/>
  <c r="M286" i="4" s="1"/>
  <c r="N285" i="4"/>
  <c r="L285" i="4"/>
  <c r="M285" i="4" s="1"/>
  <c r="N284" i="4"/>
  <c r="L284" i="4"/>
  <c r="M284" i="4" s="1"/>
  <c r="P284" i="4" s="1"/>
  <c r="T284" i="4" s="1"/>
  <c r="N283" i="4"/>
  <c r="L283" i="4"/>
  <c r="M283" i="4" s="1"/>
  <c r="N282" i="4"/>
  <c r="L282" i="4"/>
  <c r="M282" i="4" s="1"/>
  <c r="N281" i="4"/>
  <c r="L281" i="4"/>
  <c r="M281" i="4" s="1"/>
  <c r="N280" i="4"/>
  <c r="L280" i="4"/>
  <c r="M280" i="4" s="1"/>
  <c r="P280" i="4" s="1"/>
  <c r="T280" i="4" s="1"/>
  <c r="N279" i="4"/>
  <c r="L279" i="4"/>
  <c r="M279" i="4" s="1"/>
  <c r="N278" i="4"/>
  <c r="B278" i="4"/>
  <c r="L278" i="4" s="1"/>
  <c r="M278" i="4" s="1"/>
  <c r="N277" i="4"/>
  <c r="L277" i="4"/>
  <c r="M277" i="4" s="1"/>
  <c r="N276" i="4"/>
  <c r="L276" i="4"/>
  <c r="M276" i="4" s="1"/>
  <c r="N275" i="4"/>
  <c r="L275" i="4"/>
  <c r="M275" i="4" s="1"/>
  <c r="N274" i="4"/>
  <c r="L274" i="4"/>
  <c r="M274" i="4" s="1"/>
  <c r="N273" i="4"/>
  <c r="L273" i="4"/>
  <c r="M273" i="4" s="1"/>
  <c r="N613" i="4"/>
  <c r="M613" i="4"/>
  <c r="L613" i="4"/>
  <c r="N612" i="4"/>
  <c r="L612" i="4"/>
  <c r="M612" i="4" s="1"/>
  <c r="O272" i="4"/>
  <c r="S272" i="4" s="1"/>
  <c r="N272" i="4"/>
  <c r="L272" i="4"/>
  <c r="M272" i="4" s="1"/>
  <c r="P272" i="4" s="1"/>
  <c r="T272" i="4" s="1"/>
  <c r="N271" i="4"/>
  <c r="M271" i="4"/>
  <c r="L271" i="4"/>
  <c r="N270" i="4"/>
  <c r="L270" i="4"/>
  <c r="M270" i="4" s="1"/>
  <c r="N269" i="4"/>
  <c r="L269" i="4"/>
  <c r="M269" i="4" s="1"/>
  <c r="N268" i="4"/>
  <c r="L268" i="4"/>
  <c r="M268" i="4" s="1"/>
  <c r="N611" i="4"/>
  <c r="L611" i="4"/>
  <c r="M611" i="4" s="1"/>
  <c r="N267" i="4"/>
  <c r="L267" i="4"/>
  <c r="M267" i="4" s="1"/>
  <c r="N266" i="4"/>
  <c r="L266" i="4"/>
  <c r="M266" i="4" s="1"/>
  <c r="N265" i="4"/>
  <c r="L265" i="4"/>
  <c r="M265" i="4" s="1"/>
  <c r="N264" i="4"/>
  <c r="L264" i="4"/>
  <c r="M264" i="4" s="1"/>
  <c r="N263" i="4"/>
  <c r="L263" i="4"/>
  <c r="M263" i="4" s="1"/>
  <c r="N262" i="4"/>
  <c r="L262" i="4"/>
  <c r="M262" i="4" s="1"/>
  <c r="N261" i="4"/>
  <c r="L261" i="4"/>
  <c r="M261" i="4" s="1"/>
  <c r="N260" i="4"/>
  <c r="L260" i="4"/>
  <c r="M260" i="4" s="1"/>
  <c r="N259" i="4"/>
  <c r="L259" i="4"/>
  <c r="M259" i="4" s="1"/>
  <c r="N258" i="4"/>
  <c r="L258" i="4"/>
  <c r="M258" i="4" s="1"/>
  <c r="N257" i="4"/>
  <c r="L257" i="4"/>
  <c r="M257" i="4" s="1"/>
  <c r="N433" i="4"/>
  <c r="L433" i="4"/>
  <c r="M433" i="4" s="1"/>
  <c r="N432" i="4"/>
  <c r="L432" i="4"/>
  <c r="M432" i="4" s="1"/>
  <c r="N610" i="4"/>
  <c r="L610" i="4"/>
  <c r="M610" i="4" s="1"/>
  <c r="N609" i="4"/>
  <c r="L609" i="4"/>
  <c r="M609" i="4" s="1"/>
  <c r="N608" i="4"/>
  <c r="L608" i="4"/>
  <c r="M608" i="4" s="1"/>
  <c r="N607" i="4"/>
  <c r="L607" i="4"/>
  <c r="M607" i="4" s="1"/>
  <c r="N606" i="4"/>
  <c r="L606" i="4"/>
  <c r="M606" i="4" s="1"/>
  <c r="N605" i="4"/>
  <c r="L605" i="4"/>
  <c r="M605" i="4" s="1"/>
  <c r="N431" i="4"/>
  <c r="L431" i="4"/>
  <c r="M431" i="4" s="1"/>
  <c r="N604" i="4"/>
  <c r="L604" i="4"/>
  <c r="M604" i="4" s="1"/>
  <c r="N603" i="4"/>
  <c r="L603" i="4"/>
  <c r="M603" i="4" s="1"/>
  <c r="N602" i="4"/>
  <c r="L602" i="4"/>
  <c r="M602" i="4" s="1"/>
  <c r="N601" i="4"/>
  <c r="B601" i="4"/>
  <c r="L601" i="4" s="1"/>
  <c r="M601" i="4" s="1"/>
  <c r="N600" i="4"/>
  <c r="L600" i="4"/>
  <c r="M600" i="4" s="1"/>
  <c r="N599" i="4"/>
  <c r="L599" i="4"/>
  <c r="M599" i="4" s="1"/>
  <c r="N430" i="4"/>
  <c r="L430" i="4"/>
  <c r="M430" i="4" s="1"/>
  <c r="N256" i="4"/>
  <c r="L256" i="4"/>
  <c r="M256" i="4" s="1"/>
  <c r="N255" i="4"/>
  <c r="L255" i="4"/>
  <c r="M255" i="4" s="1"/>
  <c r="N254" i="4"/>
  <c r="L254" i="4"/>
  <c r="M254" i="4" s="1"/>
  <c r="N253" i="4"/>
  <c r="L253" i="4"/>
  <c r="M253" i="4" s="1"/>
  <c r="N429" i="4"/>
  <c r="L429" i="4"/>
  <c r="M429" i="4" s="1"/>
  <c r="N252" i="4"/>
  <c r="L252" i="4"/>
  <c r="M252" i="4" s="1"/>
  <c r="N251" i="4"/>
  <c r="L251" i="4"/>
  <c r="M251" i="4" s="1"/>
  <c r="N250" i="4"/>
  <c r="L250" i="4"/>
  <c r="M250" i="4" s="1"/>
  <c r="N249" i="4"/>
  <c r="L249" i="4"/>
  <c r="M249" i="4" s="1"/>
  <c r="N248" i="4"/>
  <c r="L248" i="4"/>
  <c r="M248" i="4" s="1"/>
  <c r="N247" i="4"/>
  <c r="L247" i="4"/>
  <c r="M247" i="4" s="1"/>
  <c r="N246" i="4"/>
  <c r="L246" i="4"/>
  <c r="M246" i="4" s="1"/>
  <c r="N245" i="4"/>
  <c r="L245" i="4"/>
  <c r="M245" i="4" s="1"/>
  <c r="N244" i="4"/>
  <c r="L244" i="4"/>
  <c r="M244" i="4" s="1"/>
  <c r="N243" i="4"/>
  <c r="L243" i="4"/>
  <c r="M243" i="4" s="1"/>
  <c r="N242" i="4"/>
  <c r="L242" i="4"/>
  <c r="M242" i="4" s="1"/>
  <c r="N241" i="4"/>
  <c r="L241" i="4"/>
  <c r="M241" i="4" s="1"/>
  <c r="N240" i="4"/>
  <c r="L240" i="4"/>
  <c r="M240" i="4" s="1"/>
  <c r="N239" i="4"/>
  <c r="L239" i="4"/>
  <c r="M239" i="4" s="1"/>
  <c r="N428" i="4"/>
  <c r="L428" i="4"/>
  <c r="M428" i="4" s="1"/>
  <c r="N427" i="4"/>
  <c r="L427" i="4"/>
  <c r="M427" i="4" s="1"/>
  <c r="N426" i="4"/>
  <c r="L426" i="4"/>
  <c r="M426" i="4" s="1"/>
  <c r="N425" i="4"/>
  <c r="L425" i="4"/>
  <c r="M425" i="4" s="1"/>
  <c r="N598" i="4"/>
  <c r="L598" i="4"/>
  <c r="M598" i="4" s="1"/>
  <c r="N424" i="4"/>
  <c r="L424" i="4"/>
  <c r="M424" i="4" s="1"/>
  <c r="N238" i="4"/>
  <c r="L238" i="4"/>
  <c r="M238" i="4" s="1"/>
  <c r="N423" i="4"/>
  <c r="B423" i="4"/>
  <c r="L423" i="4" s="1"/>
  <c r="M423" i="4" s="1"/>
  <c r="N422" i="4"/>
  <c r="L422" i="4"/>
  <c r="M422" i="4" s="1"/>
  <c r="N421" i="4"/>
  <c r="L421" i="4"/>
  <c r="M421" i="4" s="1"/>
  <c r="N420" i="4"/>
  <c r="L420" i="4"/>
  <c r="M420" i="4" s="1"/>
  <c r="N237" i="4"/>
  <c r="L237" i="4"/>
  <c r="M237" i="4" s="1"/>
  <c r="N236" i="4"/>
  <c r="L236" i="4"/>
  <c r="M236" i="4" s="1"/>
  <c r="N626" i="4"/>
  <c r="L626" i="4"/>
  <c r="M626" i="4" s="1"/>
  <c r="N235" i="4"/>
  <c r="L235" i="4"/>
  <c r="M235" i="4" s="1"/>
  <c r="N234" i="4"/>
  <c r="L234" i="4"/>
  <c r="M234" i="4" s="1"/>
  <c r="N419" i="4"/>
  <c r="L419" i="4"/>
  <c r="M419" i="4" s="1"/>
  <c r="N233" i="4"/>
  <c r="L233" i="4"/>
  <c r="M233" i="4" s="1"/>
  <c r="N232" i="4"/>
  <c r="L232" i="4"/>
  <c r="M232" i="4" s="1"/>
  <c r="N231" i="4"/>
  <c r="L231" i="4"/>
  <c r="M231" i="4" s="1"/>
  <c r="N230" i="4"/>
  <c r="L230" i="4"/>
  <c r="M230" i="4" s="1"/>
  <c r="N229" i="4"/>
  <c r="L229" i="4"/>
  <c r="M229" i="4" s="1"/>
  <c r="N228" i="4"/>
  <c r="L228" i="4"/>
  <c r="M228" i="4" s="1"/>
  <c r="N597" i="4"/>
  <c r="L597" i="4"/>
  <c r="M597" i="4" s="1"/>
  <c r="N227" i="4"/>
  <c r="L227" i="4"/>
  <c r="M227" i="4" s="1"/>
  <c r="N226" i="4"/>
  <c r="L226" i="4"/>
  <c r="M226" i="4" s="1"/>
  <c r="N225" i="4"/>
  <c r="L225" i="4"/>
  <c r="M225" i="4" s="1"/>
  <c r="N224" i="4"/>
  <c r="L224" i="4"/>
  <c r="M224" i="4" s="1"/>
  <c r="N596" i="4"/>
  <c r="L596" i="4"/>
  <c r="M596" i="4" s="1"/>
  <c r="N223" i="4"/>
  <c r="L223" i="4"/>
  <c r="M223" i="4" s="1"/>
  <c r="N222" i="4"/>
  <c r="L222" i="4"/>
  <c r="M222" i="4" s="1"/>
  <c r="N221" i="4"/>
  <c r="L221" i="4"/>
  <c r="M221" i="4" s="1"/>
  <c r="N220" i="4"/>
  <c r="L220" i="4"/>
  <c r="M220" i="4" s="1"/>
  <c r="N219" i="4"/>
  <c r="L219" i="4"/>
  <c r="M219" i="4" s="1"/>
  <c r="N218" i="4"/>
  <c r="L218" i="4"/>
  <c r="M218" i="4" s="1"/>
  <c r="N217" i="4"/>
  <c r="L217" i="4"/>
  <c r="M217" i="4" s="1"/>
  <c r="N216" i="4"/>
  <c r="L216" i="4"/>
  <c r="M216" i="4" s="1"/>
  <c r="N418" i="4"/>
  <c r="L418" i="4"/>
  <c r="M418" i="4" s="1"/>
  <c r="N215" i="4"/>
  <c r="L215" i="4"/>
  <c r="M215" i="4" s="1"/>
  <c r="N214" i="4"/>
  <c r="L214" i="4"/>
  <c r="M214" i="4" s="1"/>
  <c r="N595" i="4"/>
  <c r="L595" i="4"/>
  <c r="M595" i="4" s="1"/>
  <c r="N213" i="4"/>
  <c r="L213" i="4"/>
  <c r="M213" i="4" s="1"/>
  <c r="N212" i="4"/>
  <c r="L212" i="4"/>
  <c r="M212" i="4" s="1"/>
  <c r="N211" i="4"/>
  <c r="L211" i="4"/>
  <c r="M211" i="4" s="1"/>
  <c r="N210" i="4"/>
  <c r="L210" i="4"/>
  <c r="M210" i="4" s="1"/>
  <c r="N209" i="4"/>
  <c r="L209" i="4"/>
  <c r="M209" i="4" s="1"/>
  <c r="N208" i="4"/>
  <c r="B208" i="4"/>
  <c r="L208" i="4" s="1"/>
  <c r="M208" i="4" s="1"/>
  <c r="N207" i="4"/>
  <c r="M207" i="4"/>
  <c r="L207" i="4"/>
  <c r="N206" i="4"/>
  <c r="L206" i="4"/>
  <c r="M206" i="4" s="1"/>
  <c r="N594" i="4"/>
  <c r="O594" i="4" s="1"/>
  <c r="S594" i="4" s="1"/>
  <c r="L594" i="4"/>
  <c r="M594" i="4" s="1"/>
  <c r="N593" i="4"/>
  <c r="L593" i="4"/>
  <c r="M593" i="4" s="1"/>
  <c r="N205" i="4"/>
  <c r="L205" i="4"/>
  <c r="M205" i="4" s="1"/>
  <c r="N417" i="4"/>
  <c r="L417" i="4"/>
  <c r="M417" i="4" s="1"/>
  <c r="N592" i="4"/>
  <c r="L592" i="4"/>
  <c r="M592" i="4" s="1"/>
  <c r="N204" i="4"/>
  <c r="L204" i="4"/>
  <c r="M204" i="4" s="1"/>
  <c r="N203" i="4"/>
  <c r="L203" i="4"/>
  <c r="M203" i="4" s="1"/>
  <c r="N202" i="4"/>
  <c r="L202" i="4"/>
  <c r="M202" i="4" s="1"/>
  <c r="N201" i="4"/>
  <c r="L201" i="4"/>
  <c r="M201" i="4" s="1"/>
  <c r="N200" i="4"/>
  <c r="L200" i="4"/>
  <c r="M200" i="4" s="1"/>
  <c r="N199" i="4"/>
  <c r="L199" i="4"/>
  <c r="M199" i="4" s="1"/>
  <c r="N198" i="4"/>
  <c r="L198" i="4"/>
  <c r="M198" i="4" s="1"/>
  <c r="N197" i="4"/>
  <c r="L197" i="4"/>
  <c r="M197" i="4" s="1"/>
  <c r="N196" i="4"/>
  <c r="L196" i="4"/>
  <c r="M196" i="4" s="1"/>
  <c r="N591" i="4"/>
  <c r="L591" i="4"/>
  <c r="M591" i="4" s="1"/>
  <c r="N195" i="4"/>
  <c r="L195" i="4"/>
  <c r="M195" i="4" s="1"/>
  <c r="N194" i="4"/>
  <c r="L194" i="4"/>
  <c r="M194" i="4" s="1"/>
  <c r="N590" i="4"/>
  <c r="L590" i="4"/>
  <c r="M590" i="4" s="1"/>
  <c r="N193" i="4"/>
  <c r="L193" i="4"/>
  <c r="M193" i="4" s="1"/>
  <c r="N192" i="4"/>
  <c r="L192" i="4"/>
  <c r="M192" i="4" s="1"/>
  <c r="N191" i="4"/>
  <c r="L191" i="4"/>
  <c r="M191" i="4" s="1"/>
  <c r="N190" i="4"/>
  <c r="L190" i="4"/>
  <c r="M190" i="4" s="1"/>
  <c r="N589" i="4"/>
  <c r="L589" i="4"/>
  <c r="M589" i="4" s="1"/>
  <c r="N588" i="4"/>
  <c r="L588" i="4"/>
  <c r="M588" i="4" s="1"/>
  <c r="N189" i="4"/>
  <c r="L189" i="4"/>
  <c r="M189" i="4" s="1"/>
  <c r="N188" i="4"/>
  <c r="L188" i="4"/>
  <c r="M188" i="4" s="1"/>
  <c r="N187" i="4"/>
  <c r="L187" i="4"/>
  <c r="M187" i="4" s="1"/>
  <c r="N186" i="4"/>
  <c r="L186" i="4"/>
  <c r="M186" i="4" s="1"/>
  <c r="N587" i="4"/>
  <c r="L587" i="4"/>
  <c r="M587" i="4" s="1"/>
  <c r="N185" i="4"/>
  <c r="L185" i="4"/>
  <c r="M185" i="4" s="1"/>
  <c r="N184" i="4"/>
  <c r="M184" i="4"/>
  <c r="O184" i="4" s="1"/>
  <c r="S184" i="4" s="1"/>
  <c r="L184" i="4"/>
  <c r="N183" i="4"/>
  <c r="L183" i="4"/>
  <c r="M183" i="4" s="1"/>
  <c r="N182" i="4"/>
  <c r="O182" i="4" s="1"/>
  <c r="S182" i="4" s="1"/>
  <c r="L182" i="4"/>
  <c r="M182" i="4" s="1"/>
  <c r="N181" i="4"/>
  <c r="L181" i="4"/>
  <c r="M181" i="4" s="1"/>
  <c r="O181" i="4" s="1"/>
  <c r="S181" i="4" s="1"/>
  <c r="N180" i="4"/>
  <c r="L180" i="4"/>
  <c r="M180" i="4" s="1"/>
  <c r="N179" i="4"/>
  <c r="L179" i="4"/>
  <c r="M179" i="4" s="1"/>
  <c r="N178" i="4"/>
  <c r="L178" i="4"/>
  <c r="M178" i="4" s="1"/>
  <c r="N177" i="4"/>
  <c r="L177" i="4"/>
  <c r="M177" i="4" s="1"/>
  <c r="N586" i="4"/>
  <c r="L586" i="4"/>
  <c r="M586" i="4" s="1"/>
  <c r="N585" i="4"/>
  <c r="L585" i="4"/>
  <c r="M585" i="4" s="1"/>
  <c r="N176" i="4"/>
  <c r="L176" i="4"/>
  <c r="M176" i="4" s="1"/>
  <c r="N584" i="4"/>
  <c r="B584" i="4"/>
  <c r="L584" i="4" s="1"/>
  <c r="M584" i="4" s="1"/>
  <c r="N175" i="4"/>
  <c r="L175" i="4"/>
  <c r="M175" i="4" s="1"/>
  <c r="N416" i="4"/>
  <c r="L416" i="4"/>
  <c r="M416" i="4" s="1"/>
  <c r="N415" i="4"/>
  <c r="L415" i="4"/>
  <c r="M415" i="4" s="1"/>
  <c r="N174" i="4"/>
  <c r="L174" i="4"/>
  <c r="M174" i="4" s="1"/>
  <c r="N583" i="4"/>
  <c r="L583" i="4"/>
  <c r="M583" i="4" s="1"/>
  <c r="N173" i="4"/>
  <c r="L173" i="4"/>
  <c r="M173" i="4" s="1"/>
  <c r="N582" i="4"/>
  <c r="L582" i="4"/>
  <c r="M582" i="4" s="1"/>
  <c r="N581" i="4"/>
  <c r="L581" i="4"/>
  <c r="M581" i="4" s="1"/>
  <c r="N414" i="4"/>
  <c r="L414" i="4"/>
  <c r="M414" i="4" s="1"/>
  <c r="N172" i="4"/>
  <c r="L172" i="4"/>
  <c r="M172" i="4" s="1"/>
  <c r="N413" i="4"/>
  <c r="L413" i="4"/>
  <c r="M413" i="4" s="1"/>
  <c r="N580" i="4"/>
  <c r="L580" i="4"/>
  <c r="M580" i="4" s="1"/>
  <c r="N579" i="4"/>
  <c r="L579" i="4"/>
  <c r="M579" i="4" s="1"/>
  <c r="N171" i="4"/>
  <c r="L171" i="4"/>
  <c r="M171" i="4" s="1"/>
  <c r="N170" i="4"/>
  <c r="L170" i="4"/>
  <c r="M170" i="4" s="1"/>
  <c r="N169" i="4"/>
  <c r="L169" i="4"/>
  <c r="M169" i="4" s="1"/>
  <c r="N168" i="4"/>
  <c r="L168" i="4"/>
  <c r="M168" i="4" s="1"/>
  <c r="N578" i="4"/>
  <c r="L578" i="4"/>
  <c r="M578" i="4" s="1"/>
  <c r="N167" i="4"/>
  <c r="L167" i="4"/>
  <c r="M167" i="4" s="1"/>
  <c r="N166" i="4"/>
  <c r="L166" i="4"/>
  <c r="M166" i="4" s="1"/>
  <c r="N412" i="4"/>
  <c r="L412" i="4"/>
  <c r="M412" i="4" s="1"/>
  <c r="N577" i="4"/>
  <c r="L577" i="4"/>
  <c r="M577" i="4" s="1"/>
  <c r="N576" i="4"/>
  <c r="L576" i="4"/>
  <c r="M576" i="4" s="1"/>
  <c r="N575" i="4"/>
  <c r="L575" i="4"/>
  <c r="M575" i="4" s="1"/>
  <c r="N574" i="4"/>
  <c r="L574" i="4"/>
  <c r="M574" i="4" s="1"/>
  <c r="N573" i="4"/>
  <c r="L573" i="4"/>
  <c r="M573" i="4" s="1"/>
  <c r="N572" i="4"/>
  <c r="L572" i="4"/>
  <c r="M572" i="4" s="1"/>
  <c r="N571" i="4"/>
  <c r="L571" i="4"/>
  <c r="M571" i="4" s="1"/>
  <c r="N165" i="4"/>
  <c r="L165" i="4"/>
  <c r="M165" i="4" s="1"/>
  <c r="N411" i="4"/>
  <c r="L411" i="4"/>
  <c r="M411" i="4" s="1"/>
  <c r="N410" i="4"/>
  <c r="L410" i="4"/>
  <c r="M410" i="4" s="1"/>
  <c r="N409" i="4"/>
  <c r="L409" i="4"/>
  <c r="M409" i="4" s="1"/>
  <c r="N408" i="4"/>
  <c r="L408" i="4"/>
  <c r="M408" i="4" s="1"/>
  <c r="N164" i="4"/>
  <c r="L164" i="4"/>
  <c r="M164" i="4" s="1"/>
  <c r="N163" i="4"/>
  <c r="L163" i="4"/>
  <c r="M163" i="4" s="1"/>
  <c r="N162" i="4"/>
  <c r="L162" i="4"/>
  <c r="M162" i="4" s="1"/>
  <c r="N161" i="4"/>
  <c r="L161" i="4"/>
  <c r="M161" i="4" s="1"/>
  <c r="N160" i="4"/>
  <c r="L160" i="4"/>
  <c r="M160" i="4" s="1"/>
  <c r="N159" i="4"/>
  <c r="L159" i="4"/>
  <c r="M159" i="4" s="1"/>
  <c r="N158" i="4"/>
  <c r="L158" i="4"/>
  <c r="M158" i="4" s="1"/>
  <c r="N157" i="4"/>
  <c r="L157" i="4"/>
  <c r="M157" i="4" s="1"/>
  <c r="N156" i="4"/>
  <c r="L156" i="4"/>
  <c r="M156" i="4" s="1"/>
  <c r="N155" i="4"/>
  <c r="L155" i="4"/>
  <c r="M155" i="4" s="1"/>
  <c r="N154" i="4"/>
  <c r="L154" i="4"/>
  <c r="M154" i="4" s="1"/>
  <c r="N570" i="4"/>
  <c r="L570" i="4"/>
  <c r="M570" i="4" s="1"/>
  <c r="N153" i="4"/>
  <c r="L153" i="4"/>
  <c r="M153" i="4" s="1"/>
  <c r="N569" i="4"/>
  <c r="L569" i="4"/>
  <c r="M569" i="4" s="1"/>
  <c r="N407" i="4"/>
  <c r="L407" i="4"/>
  <c r="M407" i="4" s="1"/>
  <c r="N406" i="4"/>
  <c r="L406" i="4"/>
  <c r="M406" i="4" s="1"/>
  <c r="N405" i="4"/>
  <c r="L405" i="4"/>
  <c r="M405" i="4" s="1"/>
  <c r="N404" i="4"/>
  <c r="L404" i="4"/>
  <c r="M404" i="4" s="1"/>
  <c r="N152" i="4"/>
  <c r="L152" i="4"/>
  <c r="M152" i="4" s="1"/>
  <c r="N151" i="4"/>
  <c r="L151" i="4"/>
  <c r="M151" i="4" s="1"/>
  <c r="N403" i="4"/>
  <c r="L403" i="4"/>
  <c r="M403" i="4" s="1"/>
  <c r="N150" i="4"/>
  <c r="L150" i="4"/>
  <c r="M150" i="4" s="1"/>
  <c r="N149" i="4"/>
  <c r="L149" i="4"/>
  <c r="M149" i="4" s="1"/>
  <c r="N402" i="4"/>
  <c r="L402" i="4"/>
  <c r="M402" i="4" s="1"/>
  <c r="O402" i="4" s="1"/>
  <c r="S402" i="4" s="1"/>
  <c r="N148" i="4"/>
  <c r="L148" i="4"/>
  <c r="M148" i="4" s="1"/>
  <c r="N401" i="4"/>
  <c r="L401" i="4"/>
  <c r="M401" i="4" s="1"/>
  <c r="N147" i="4"/>
  <c r="L147" i="4"/>
  <c r="M147" i="4" s="1"/>
  <c r="N568" i="4"/>
  <c r="L568" i="4"/>
  <c r="M568" i="4" s="1"/>
  <c r="N400" i="4"/>
  <c r="L400" i="4"/>
  <c r="M400" i="4" s="1"/>
  <c r="N146" i="4"/>
  <c r="L146" i="4"/>
  <c r="M146" i="4" s="1"/>
  <c r="N145" i="4"/>
  <c r="L145" i="4"/>
  <c r="M145" i="4" s="1"/>
  <c r="P145" i="4" s="1"/>
  <c r="T145" i="4" s="1"/>
  <c r="N399" i="4"/>
  <c r="L399" i="4"/>
  <c r="M399" i="4" s="1"/>
  <c r="N567" i="4"/>
  <c r="L567" i="4"/>
  <c r="M567" i="4" s="1"/>
  <c r="N144" i="4"/>
  <c r="L144" i="4"/>
  <c r="M144" i="4" s="1"/>
  <c r="N143" i="4"/>
  <c r="L143" i="4"/>
  <c r="M143" i="4" s="1"/>
  <c r="O143" i="4" s="1"/>
  <c r="S143" i="4" s="1"/>
  <c r="N398" i="4"/>
  <c r="B398" i="4"/>
  <c r="L398" i="4" s="1"/>
  <c r="M398" i="4" s="1"/>
  <c r="N566" i="4"/>
  <c r="L566" i="4"/>
  <c r="M566" i="4" s="1"/>
  <c r="N565" i="4"/>
  <c r="M565" i="4"/>
  <c r="L565" i="4"/>
  <c r="N564" i="4"/>
  <c r="L564" i="4"/>
  <c r="M564" i="4" s="1"/>
  <c r="N563" i="4"/>
  <c r="L563" i="4"/>
  <c r="M563" i="4" s="1"/>
  <c r="N142" i="4"/>
  <c r="L142" i="4"/>
  <c r="M142" i="4" s="1"/>
  <c r="N141" i="4"/>
  <c r="L141" i="4"/>
  <c r="M141" i="4" s="1"/>
  <c r="N562" i="4"/>
  <c r="L562" i="4"/>
  <c r="M562" i="4" s="1"/>
  <c r="N561" i="4"/>
  <c r="L561" i="4"/>
  <c r="M561" i="4" s="1"/>
  <c r="N560" i="4"/>
  <c r="L560" i="4"/>
  <c r="M560" i="4" s="1"/>
  <c r="N559" i="4"/>
  <c r="L559" i="4"/>
  <c r="M559" i="4" s="1"/>
  <c r="N558" i="4"/>
  <c r="L558" i="4"/>
  <c r="M558" i="4" s="1"/>
  <c r="N557" i="4"/>
  <c r="L557" i="4"/>
  <c r="M557" i="4" s="1"/>
  <c r="N556" i="4"/>
  <c r="L556" i="4"/>
  <c r="M556" i="4" s="1"/>
  <c r="N397" i="4"/>
  <c r="L397" i="4"/>
  <c r="M397" i="4" s="1"/>
  <c r="N555" i="4"/>
  <c r="L555" i="4"/>
  <c r="M555" i="4" s="1"/>
  <c r="N396" i="4"/>
  <c r="L396" i="4"/>
  <c r="M396" i="4" s="1"/>
  <c r="N140" i="4"/>
  <c r="L140" i="4"/>
  <c r="M140" i="4" s="1"/>
  <c r="N395" i="4"/>
  <c r="L395" i="4"/>
  <c r="M395" i="4" s="1"/>
  <c r="N394" i="4"/>
  <c r="L394" i="4"/>
  <c r="M394" i="4" s="1"/>
  <c r="N139" i="4"/>
  <c r="L139" i="4"/>
  <c r="M139" i="4" s="1"/>
  <c r="N393" i="4"/>
  <c r="L393" i="4"/>
  <c r="M393" i="4" s="1"/>
  <c r="N392" i="4"/>
  <c r="L392" i="4"/>
  <c r="M392" i="4" s="1"/>
  <c r="N391" i="4"/>
  <c r="L391" i="4"/>
  <c r="M391" i="4" s="1"/>
  <c r="N390" i="4"/>
  <c r="L390" i="4"/>
  <c r="M390" i="4" s="1"/>
  <c r="N389" i="4"/>
  <c r="L389" i="4"/>
  <c r="M389" i="4" s="1"/>
  <c r="N388" i="4"/>
  <c r="L388" i="4"/>
  <c r="M388" i="4" s="1"/>
  <c r="N387" i="4"/>
  <c r="L387" i="4"/>
  <c r="M387" i="4" s="1"/>
  <c r="N554" i="4"/>
  <c r="L554" i="4"/>
  <c r="M554" i="4" s="1"/>
  <c r="N553" i="4"/>
  <c r="L553" i="4"/>
  <c r="M553" i="4" s="1"/>
  <c r="N138" i="4"/>
  <c r="L138" i="4"/>
  <c r="M138" i="4" s="1"/>
  <c r="N137" i="4"/>
  <c r="L137" i="4"/>
  <c r="M137" i="4" s="1"/>
  <c r="N386" i="4"/>
  <c r="B386" i="4"/>
  <c r="L386" i="4" s="1"/>
  <c r="M386" i="4" s="1"/>
  <c r="N136" i="4"/>
  <c r="L136" i="4"/>
  <c r="M136" i="4" s="1"/>
  <c r="N135" i="4"/>
  <c r="L135" i="4"/>
  <c r="M135" i="4" s="1"/>
  <c r="N385" i="4"/>
  <c r="L385" i="4"/>
  <c r="M385" i="4" s="1"/>
  <c r="N134" i="4"/>
  <c r="L134" i="4"/>
  <c r="M134" i="4" s="1"/>
  <c r="N133" i="4"/>
  <c r="L133" i="4"/>
  <c r="M133" i="4" s="1"/>
  <c r="N132" i="4"/>
  <c r="L132" i="4"/>
  <c r="M132" i="4" s="1"/>
  <c r="N131" i="4"/>
  <c r="L131" i="4"/>
  <c r="M131" i="4" s="1"/>
  <c r="N130" i="4"/>
  <c r="L130" i="4"/>
  <c r="M130" i="4" s="1"/>
  <c r="N129" i="4"/>
  <c r="L129" i="4"/>
  <c r="M129" i="4" s="1"/>
  <c r="N128" i="4"/>
  <c r="L128" i="4"/>
  <c r="M128" i="4" s="1"/>
  <c r="N384" i="4"/>
  <c r="B384" i="4"/>
  <c r="L384" i="4" s="1"/>
  <c r="M384" i="4" s="1"/>
  <c r="N127" i="4"/>
  <c r="L127" i="4"/>
  <c r="M127" i="4" s="1"/>
  <c r="N552" i="4"/>
  <c r="L552" i="4"/>
  <c r="M552" i="4" s="1"/>
  <c r="N126" i="4"/>
  <c r="L126" i="4"/>
  <c r="M126" i="4" s="1"/>
  <c r="N125" i="4"/>
  <c r="L125" i="4"/>
  <c r="M125" i="4" s="1"/>
  <c r="N124" i="4"/>
  <c r="L124" i="4"/>
  <c r="M124" i="4" s="1"/>
  <c r="N123" i="4"/>
  <c r="L123" i="4"/>
  <c r="M123" i="4" s="1"/>
  <c r="N122" i="4"/>
  <c r="L122" i="4"/>
  <c r="M122" i="4" s="1"/>
  <c r="N383" i="4"/>
  <c r="L383" i="4"/>
  <c r="M383" i="4" s="1"/>
  <c r="N121" i="4"/>
  <c r="L121" i="4"/>
  <c r="M121" i="4" s="1"/>
  <c r="N551" i="4"/>
  <c r="L551" i="4"/>
  <c r="M551" i="4" s="1"/>
  <c r="N550" i="4"/>
  <c r="L550" i="4"/>
  <c r="M550" i="4" s="1"/>
  <c r="N549" i="4"/>
  <c r="L549" i="4"/>
  <c r="M549" i="4" s="1"/>
  <c r="N548" i="4"/>
  <c r="L548" i="4"/>
  <c r="M548" i="4" s="1"/>
  <c r="N547" i="4"/>
  <c r="L547" i="4"/>
  <c r="M547" i="4" s="1"/>
  <c r="N382" i="4"/>
  <c r="L382" i="4"/>
  <c r="M382" i="4" s="1"/>
  <c r="P382" i="4" s="1"/>
  <c r="W382" i="4" s="1"/>
  <c r="N546" i="4"/>
  <c r="B546" i="4"/>
  <c r="L546" i="4" s="1"/>
  <c r="M546" i="4" s="1"/>
  <c r="N545" i="4"/>
  <c r="B545" i="4"/>
  <c r="L545" i="4" s="1"/>
  <c r="M545" i="4" s="1"/>
  <c r="N544" i="4"/>
  <c r="M544" i="4"/>
  <c r="B544" i="4"/>
  <c r="L544" i="4" s="1"/>
  <c r="P120" i="4"/>
  <c r="T120" i="4" s="1"/>
  <c r="N120" i="4"/>
  <c r="L120" i="4"/>
  <c r="M120" i="4" s="1"/>
  <c r="N543" i="4"/>
  <c r="L543" i="4"/>
  <c r="M543" i="4" s="1"/>
  <c r="O543" i="4" s="1"/>
  <c r="S543" i="4" s="1"/>
  <c r="N542" i="4"/>
  <c r="B542" i="4"/>
  <c r="L542" i="4" s="1"/>
  <c r="M542" i="4" s="1"/>
  <c r="P542" i="4" s="1"/>
  <c r="U542" i="4" s="1"/>
  <c r="N119" i="4"/>
  <c r="M119" i="4"/>
  <c r="L119" i="4"/>
  <c r="N118" i="4"/>
  <c r="L118" i="4"/>
  <c r="M118" i="4" s="1"/>
  <c r="N541" i="4"/>
  <c r="L541" i="4"/>
  <c r="M541" i="4" s="1"/>
  <c r="N381" i="4"/>
  <c r="L381" i="4"/>
  <c r="M381" i="4" s="1"/>
  <c r="N540" i="4"/>
  <c r="L540" i="4"/>
  <c r="M540" i="4" s="1"/>
  <c r="N539" i="4"/>
  <c r="L539" i="4"/>
  <c r="M539" i="4" s="1"/>
  <c r="N117" i="4"/>
  <c r="L117" i="4"/>
  <c r="M117" i="4" s="1"/>
  <c r="N538" i="4"/>
  <c r="B538" i="4"/>
  <c r="L538" i="4" s="1"/>
  <c r="M538" i="4" s="1"/>
  <c r="N116" i="4"/>
  <c r="L116" i="4"/>
  <c r="M116" i="4" s="1"/>
  <c r="N115" i="4"/>
  <c r="L115" i="4"/>
  <c r="M115" i="4" s="1"/>
  <c r="N537" i="4"/>
  <c r="L537" i="4"/>
  <c r="M537" i="4" s="1"/>
  <c r="N536" i="4"/>
  <c r="L536" i="4"/>
  <c r="M536" i="4" s="1"/>
  <c r="N535" i="4"/>
  <c r="B535" i="4"/>
  <c r="L535" i="4" s="1"/>
  <c r="M535" i="4" s="1"/>
  <c r="O535" i="4" s="1"/>
  <c r="S535" i="4" s="1"/>
  <c r="N534" i="4"/>
  <c r="B534" i="4"/>
  <c r="L534" i="4" s="1"/>
  <c r="M534" i="4" s="1"/>
  <c r="N533" i="4"/>
  <c r="L533" i="4"/>
  <c r="M533" i="4" s="1"/>
  <c r="N380" i="4"/>
  <c r="B380" i="4"/>
  <c r="L380" i="4" s="1"/>
  <c r="M380" i="4" s="1"/>
  <c r="N532" i="4"/>
  <c r="L532" i="4"/>
  <c r="M532" i="4" s="1"/>
  <c r="N531" i="4"/>
  <c r="B531" i="4"/>
  <c r="L531" i="4" s="1"/>
  <c r="M531" i="4" s="1"/>
  <c r="N530" i="4"/>
  <c r="L530" i="4"/>
  <c r="M530" i="4" s="1"/>
  <c r="N114" i="4"/>
  <c r="L114" i="4"/>
  <c r="M114" i="4" s="1"/>
  <c r="N113" i="4"/>
  <c r="L113" i="4"/>
  <c r="M113" i="4" s="1"/>
  <c r="N379" i="4"/>
  <c r="L379" i="4"/>
  <c r="M379" i="4" s="1"/>
  <c r="N529" i="4"/>
  <c r="L529" i="4"/>
  <c r="M529" i="4" s="1"/>
  <c r="N112" i="4"/>
  <c r="L112" i="4"/>
  <c r="M112" i="4" s="1"/>
  <c r="N528" i="4"/>
  <c r="L528" i="4"/>
  <c r="M528" i="4" s="1"/>
  <c r="N527" i="4"/>
  <c r="L527" i="4"/>
  <c r="M527" i="4" s="1"/>
  <c r="N111" i="4"/>
  <c r="L111" i="4"/>
  <c r="M111" i="4" s="1"/>
  <c r="N110" i="4"/>
  <c r="L110" i="4"/>
  <c r="M110" i="4" s="1"/>
  <c r="N526" i="4"/>
  <c r="L526" i="4"/>
  <c r="M526" i="4" s="1"/>
  <c r="N525" i="4"/>
  <c r="L525" i="4"/>
  <c r="M525" i="4" s="1"/>
  <c r="N524" i="4"/>
  <c r="L524" i="4"/>
  <c r="M524" i="4" s="1"/>
  <c r="N523" i="4"/>
  <c r="L523" i="4"/>
  <c r="M523" i="4" s="1"/>
  <c r="N522" i="4"/>
  <c r="L522" i="4"/>
  <c r="M522" i="4" s="1"/>
  <c r="P522" i="4" s="1"/>
  <c r="U522" i="4" s="1"/>
  <c r="N521" i="4"/>
  <c r="L521" i="4"/>
  <c r="M521" i="4" s="1"/>
  <c r="N378" i="4"/>
  <c r="L378" i="4"/>
  <c r="M378" i="4" s="1"/>
  <c r="O378" i="4" s="1"/>
  <c r="S378" i="4" s="1"/>
  <c r="N520" i="4"/>
  <c r="M520" i="4"/>
  <c r="L520" i="4"/>
  <c r="N519" i="4"/>
  <c r="L519" i="4"/>
  <c r="M519" i="4" s="1"/>
  <c r="O519" i="4" s="1"/>
  <c r="S519" i="4" s="1"/>
  <c r="N518" i="4"/>
  <c r="M518" i="4"/>
  <c r="L518" i="4"/>
  <c r="N517" i="4"/>
  <c r="L517" i="4"/>
  <c r="M517" i="4" s="1"/>
  <c r="N109" i="4"/>
  <c r="L109" i="4"/>
  <c r="M109" i="4" s="1"/>
  <c r="P109" i="4" s="1"/>
  <c r="T109" i="4" s="1"/>
  <c r="N108" i="4"/>
  <c r="L108" i="4"/>
  <c r="M108" i="4" s="1"/>
  <c r="O108" i="4" s="1"/>
  <c r="S108" i="4" s="1"/>
  <c r="N516" i="4"/>
  <c r="L516" i="4"/>
  <c r="M516" i="4" s="1"/>
  <c r="P516" i="4" s="1"/>
  <c r="U516" i="4" s="1"/>
  <c r="N515" i="4"/>
  <c r="M515" i="4"/>
  <c r="L515" i="4"/>
  <c r="N514" i="4"/>
  <c r="L514" i="4"/>
  <c r="M514" i="4" s="1"/>
  <c r="N513" i="4"/>
  <c r="L513" i="4"/>
  <c r="M513" i="4" s="1"/>
  <c r="N512" i="4"/>
  <c r="L512" i="4"/>
  <c r="M512" i="4" s="1"/>
  <c r="N107" i="4"/>
  <c r="L107" i="4"/>
  <c r="M107" i="4" s="1"/>
  <c r="N511" i="4"/>
  <c r="L511" i="4"/>
  <c r="M511" i="4" s="1"/>
  <c r="N510" i="4"/>
  <c r="L510" i="4"/>
  <c r="M510" i="4" s="1"/>
  <c r="N509" i="4"/>
  <c r="L509" i="4"/>
  <c r="M509" i="4" s="1"/>
  <c r="N508" i="4"/>
  <c r="L508" i="4"/>
  <c r="M508" i="4" s="1"/>
  <c r="N507" i="4"/>
  <c r="L507" i="4"/>
  <c r="M507" i="4" s="1"/>
  <c r="N106" i="4"/>
  <c r="L106" i="4"/>
  <c r="M106" i="4" s="1"/>
  <c r="N377" i="4"/>
  <c r="L377" i="4"/>
  <c r="M377" i="4" s="1"/>
  <c r="N105" i="4"/>
  <c r="L105" i="4"/>
  <c r="M105" i="4" s="1"/>
  <c r="N506" i="4"/>
  <c r="L506" i="4"/>
  <c r="M506" i="4" s="1"/>
  <c r="N505" i="4"/>
  <c r="L505" i="4"/>
  <c r="M505" i="4" s="1"/>
  <c r="O505" i="4" s="1"/>
  <c r="S505" i="4" s="1"/>
  <c r="N504" i="4"/>
  <c r="L504" i="4"/>
  <c r="M504" i="4" s="1"/>
  <c r="N104" i="4"/>
  <c r="L104" i="4"/>
  <c r="M104" i="4" s="1"/>
  <c r="N503" i="4"/>
  <c r="L503" i="4"/>
  <c r="M503" i="4" s="1"/>
  <c r="N103" i="4"/>
  <c r="L103" i="4"/>
  <c r="M103" i="4" s="1"/>
  <c r="N102" i="4"/>
  <c r="L102" i="4"/>
  <c r="M102" i="4" s="1"/>
  <c r="N101" i="4"/>
  <c r="L101" i="4"/>
  <c r="M101" i="4" s="1"/>
  <c r="N100" i="4"/>
  <c r="L100" i="4"/>
  <c r="M100" i="4" s="1"/>
  <c r="N99" i="4"/>
  <c r="L99" i="4"/>
  <c r="M99" i="4" s="1"/>
  <c r="N98" i="4"/>
  <c r="L98" i="4"/>
  <c r="M98" i="4" s="1"/>
  <c r="N97" i="4"/>
  <c r="L97" i="4"/>
  <c r="M97" i="4" s="1"/>
  <c r="N96" i="4"/>
  <c r="L96" i="4"/>
  <c r="M96" i="4" s="1"/>
  <c r="P96" i="4" s="1"/>
  <c r="T96" i="4" s="1"/>
  <c r="N95" i="4"/>
  <c r="L95" i="4"/>
  <c r="M95" i="4" s="1"/>
  <c r="N94" i="4"/>
  <c r="L94" i="4"/>
  <c r="M94" i="4" s="1"/>
  <c r="N93" i="4"/>
  <c r="L93" i="4"/>
  <c r="M93" i="4" s="1"/>
  <c r="N502" i="4"/>
  <c r="L502" i="4"/>
  <c r="M502" i="4" s="1"/>
  <c r="N92" i="4"/>
  <c r="L92" i="4"/>
  <c r="M92" i="4" s="1"/>
  <c r="N501" i="4"/>
  <c r="L501" i="4"/>
  <c r="M501" i="4" s="1"/>
  <c r="N91" i="4"/>
  <c r="M91" i="4"/>
  <c r="L91" i="4"/>
  <c r="N90" i="4"/>
  <c r="L90" i="4"/>
  <c r="M90" i="4" s="1"/>
  <c r="N89" i="4"/>
  <c r="L89" i="4"/>
  <c r="M89" i="4" s="1"/>
  <c r="N500" i="4"/>
  <c r="L500" i="4"/>
  <c r="M500" i="4" s="1"/>
  <c r="N499" i="4"/>
  <c r="L499" i="4"/>
  <c r="M499" i="4" s="1"/>
  <c r="N88" i="4"/>
  <c r="L88" i="4"/>
  <c r="M88" i="4" s="1"/>
  <c r="N87" i="4"/>
  <c r="L87" i="4"/>
  <c r="M87" i="4" s="1"/>
  <c r="N498" i="4"/>
  <c r="L498" i="4"/>
  <c r="M498" i="4" s="1"/>
  <c r="N86" i="4"/>
  <c r="L86" i="4"/>
  <c r="M86" i="4" s="1"/>
  <c r="N376" i="4"/>
  <c r="L376" i="4"/>
  <c r="M376" i="4" s="1"/>
  <c r="N497" i="4"/>
  <c r="L497" i="4"/>
  <c r="M497" i="4" s="1"/>
  <c r="N375" i="4"/>
  <c r="L375" i="4"/>
  <c r="M375" i="4" s="1"/>
  <c r="N496" i="4"/>
  <c r="L496" i="4"/>
  <c r="M496" i="4" s="1"/>
  <c r="N374" i="4"/>
  <c r="L374" i="4"/>
  <c r="M374" i="4" s="1"/>
  <c r="N373" i="4"/>
  <c r="L373" i="4"/>
  <c r="M373" i="4" s="1"/>
  <c r="N495" i="4"/>
  <c r="L495" i="4"/>
  <c r="M495" i="4" s="1"/>
  <c r="N85" i="4"/>
  <c r="L85" i="4"/>
  <c r="M85" i="4" s="1"/>
  <c r="N84" i="4"/>
  <c r="L84" i="4"/>
  <c r="M84" i="4" s="1"/>
  <c r="N372" i="4"/>
  <c r="L372" i="4"/>
  <c r="M372" i="4" s="1"/>
  <c r="N83" i="4"/>
  <c r="L83" i="4"/>
  <c r="M83" i="4" s="1"/>
  <c r="N371" i="4"/>
  <c r="L371" i="4"/>
  <c r="M371" i="4" s="1"/>
  <c r="N82" i="4"/>
  <c r="L82" i="4"/>
  <c r="M82" i="4" s="1"/>
  <c r="N81" i="4"/>
  <c r="L81" i="4"/>
  <c r="M81" i="4" s="1"/>
  <c r="N80" i="4"/>
  <c r="L80" i="4"/>
  <c r="M80" i="4" s="1"/>
  <c r="N79" i="4"/>
  <c r="L79" i="4"/>
  <c r="M79" i="4" s="1"/>
  <c r="N494" i="4"/>
  <c r="L494" i="4"/>
  <c r="M494" i="4" s="1"/>
  <c r="N78" i="4"/>
  <c r="L78" i="4"/>
  <c r="M78" i="4" s="1"/>
  <c r="N370" i="4"/>
  <c r="L370" i="4"/>
  <c r="M370" i="4" s="1"/>
  <c r="N369" i="4"/>
  <c r="L369" i="4"/>
  <c r="M369" i="4" s="1"/>
  <c r="N493" i="4"/>
  <c r="L493" i="4"/>
  <c r="M493" i="4" s="1"/>
  <c r="N77" i="4"/>
  <c r="L77" i="4"/>
  <c r="M77" i="4" s="1"/>
  <c r="N76" i="4"/>
  <c r="L76" i="4"/>
  <c r="M76" i="4" s="1"/>
  <c r="N75" i="4"/>
  <c r="L75" i="4"/>
  <c r="M75" i="4" s="1"/>
  <c r="N74" i="4"/>
  <c r="L74" i="4"/>
  <c r="M74" i="4" s="1"/>
  <c r="N368" i="4"/>
  <c r="L368" i="4"/>
  <c r="M368" i="4" s="1"/>
  <c r="N492" i="4"/>
  <c r="L492" i="4"/>
  <c r="M492" i="4" s="1"/>
  <c r="N73" i="4"/>
  <c r="L73" i="4"/>
  <c r="M73" i="4" s="1"/>
  <c r="N491" i="4"/>
  <c r="L491" i="4"/>
  <c r="M491" i="4" s="1"/>
  <c r="N490" i="4"/>
  <c r="L490" i="4"/>
  <c r="M490" i="4" s="1"/>
  <c r="N489" i="4"/>
  <c r="L489" i="4"/>
  <c r="M489" i="4" s="1"/>
  <c r="N2" i="4"/>
  <c r="L2" i="4"/>
  <c r="M2" i="4" s="1"/>
  <c r="N367" i="4"/>
  <c r="L367" i="4"/>
  <c r="M367" i="4" s="1"/>
  <c r="N72" i="4"/>
  <c r="L72" i="4"/>
  <c r="M72" i="4" s="1"/>
  <c r="N488" i="4"/>
  <c r="L488" i="4"/>
  <c r="M488" i="4" s="1"/>
  <c r="N487" i="4"/>
  <c r="L487" i="4"/>
  <c r="M487" i="4" s="1"/>
  <c r="N486" i="4"/>
  <c r="L486" i="4"/>
  <c r="M486" i="4" s="1"/>
  <c r="N485" i="4"/>
  <c r="L485" i="4"/>
  <c r="M485" i="4" s="1"/>
  <c r="N366" i="4"/>
  <c r="L366" i="4"/>
  <c r="M366" i="4" s="1"/>
  <c r="N365" i="4"/>
  <c r="L365" i="4"/>
  <c r="M365" i="4" s="1"/>
  <c r="N71" i="4"/>
  <c r="L71" i="4"/>
  <c r="M71" i="4" s="1"/>
  <c r="N364" i="4"/>
  <c r="L364" i="4"/>
  <c r="M364" i="4" s="1"/>
  <c r="N70" i="4"/>
  <c r="L70" i="4"/>
  <c r="M70" i="4" s="1"/>
  <c r="N484" i="4"/>
  <c r="L484" i="4"/>
  <c r="M484" i="4" s="1"/>
  <c r="N69" i="4"/>
  <c r="L69" i="4"/>
  <c r="M69" i="4" s="1"/>
  <c r="N68" i="4"/>
  <c r="L68" i="4"/>
  <c r="M68" i="4" s="1"/>
  <c r="N483" i="4"/>
  <c r="L483" i="4"/>
  <c r="M483" i="4" s="1"/>
  <c r="N67" i="4"/>
  <c r="L67" i="4"/>
  <c r="M67" i="4" s="1"/>
  <c r="N482" i="4"/>
  <c r="L482" i="4"/>
  <c r="M482" i="4" s="1"/>
  <c r="N66" i="4"/>
  <c r="L66" i="4"/>
  <c r="M66" i="4" s="1"/>
  <c r="N65" i="4"/>
  <c r="L65" i="4"/>
  <c r="M65" i="4" s="1"/>
  <c r="N64" i="4"/>
  <c r="L64" i="4"/>
  <c r="M64" i="4" s="1"/>
  <c r="N63" i="4"/>
  <c r="L63" i="4"/>
  <c r="M63" i="4" s="1"/>
  <c r="N62" i="4"/>
  <c r="B62" i="4"/>
  <c r="L62" i="4" s="1"/>
  <c r="M62" i="4" s="1"/>
  <c r="D481" i="4"/>
  <c r="N481" i="4" s="1"/>
  <c r="C481" i="4"/>
  <c r="B481" i="4"/>
  <c r="L481" i="4" s="1"/>
  <c r="N480" i="4"/>
  <c r="B480" i="4"/>
  <c r="L480" i="4" s="1"/>
  <c r="M480" i="4" s="1"/>
  <c r="N479" i="4"/>
  <c r="L479" i="4"/>
  <c r="M479" i="4" s="1"/>
  <c r="N478" i="4"/>
  <c r="L478" i="4"/>
  <c r="M478" i="4" s="1"/>
  <c r="N61" i="4"/>
  <c r="L61" i="4"/>
  <c r="M61" i="4" s="1"/>
  <c r="N60" i="4"/>
  <c r="L60" i="4"/>
  <c r="M60" i="4" s="1"/>
  <c r="N59" i="4"/>
  <c r="L59" i="4"/>
  <c r="M59" i="4" s="1"/>
  <c r="N363" i="4"/>
  <c r="L363" i="4"/>
  <c r="M363" i="4" s="1"/>
  <c r="N362" i="4"/>
  <c r="L362" i="4"/>
  <c r="M362" i="4" s="1"/>
  <c r="N361" i="4"/>
  <c r="L361" i="4"/>
  <c r="M361" i="4" s="1"/>
  <c r="N477" i="4"/>
  <c r="L477" i="4"/>
  <c r="M477" i="4" s="1"/>
  <c r="N476" i="4"/>
  <c r="L476" i="4"/>
  <c r="M476" i="4" s="1"/>
  <c r="N475" i="4"/>
  <c r="L475" i="4"/>
  <c r="M475" i="4" s="1"/>
  <c r="N360" i="4"/>
  <c r="L360" i="4"/>
  <c r="M360" i="4" s="1"/>
  <c r="N359" i="4"/>
  <c r="L359" i="4"/>
  <c r="M359" i="4" s="1"/>
  <c r="N358" i="4"/>
  <c r="L358" i="4"/>
  <c r="M358" i="4" s="1"/>
  <c r="N357" i="4"/>
  <c r="L357" i="4"/>
  <c r="M357" i="4" s="1"/>
  <c r="N356" i="4"/>
  <c r="L356" i="4"/>
  <c r="M356" i="4" s="1"/>
  <c r="N58" i="4"/>
  <c r="L58" i="4"/>
  <c r="M58" i="4" s="1"/>
  <c r="N57" i="4"/>
  <c r="L57" i="4"/>
  <c r="M57" i="4" s="1"/>
  <c r="N56" i="4"/>
  <c r="L56" i="4"/>
  <c r="M56" i="4" s="1"/>
  <c r="N55" i="4"/>
  <c r="L55" i="4"/>
  <c r="M55" i="4" s="1"/>
  <c r="N474" i="4"/>
  <c r="L474" i="4"/>
  <c r="M474" i="4" s="1"/>
  <c r="N54" i="4"/>
  <c r="L54" i="4"/>
  <c r="M54" i="4" s="1"/>
  <c r="N53" i="4"/>
  <c r="L53" i="4"/>
  <c r="M53" i="4" s="1"/>
  <c r="N52" i="4"/>
  <c r="L52" i="4"/>
  <c r="M52" i="4" s="1"/>
  <c r="N51" i="4"/>
  <c r="L51" i="4"/>
  <c r="M51" i="4" s="1"/>
  <c r="N50" i="4"/>
  <c r="L50" i="4"/>
  <c r="M50" i="4" s="1"/>
  <c r="N49" i="4"/>
  <c r="L49" i="4"/>
  <c r="M49" i="4" s="1"/>
  <c r="N355" i="4"/>
  <c r="L355" i="4"/>
  <c r="M355" i="4" s="1"/>
  <c r="N473" i="4"/>
  <c r="L473" i="4"/>
  <c r="M473" i="4" s="1"/>
  <c r="N48" i="4"/>
  <c r="L48" i="4"/>
  <c r="M48" i="4" s="1"/>
  <c r="N47" i="4"/>
  <c r="L47" i="4"/>
  <c r="M47" i="4" s="1"/>
  <c r="N46" i="4"/>
  <c r="L46" i="4"/>
  <c r="M46" i="4" s="1"/>
  <c r="N45" i="4"/>
  <c r="L45" i="4"/>
  <c r="M45" i="4" s="1"/>
  <c r="N44" i="4"/>
  <c r="L44" i="4"/>
  <c r="M44" i="4" s="1"/>
  <c r="N472" i="4"/>
  <c r="L472" i="4"/>
  <c r="M472" i="4" s="1"/>
  <c r="N471" i="4"/>
  <c r="L471" i="4"/>
  <c r="M471" i="4" s="1"/>
  <c r="N470" i="4"/>
  <c r="L470" i="4"/>
  <c r="M470" i="4" s="1"/>
  <c r="N354" i="4"/>
  <c r="L354" i="4"/>
  <c r="M354" i="4" s="1"/>
  <c r="N43" i="4"/>
  <c r="L43" i="4"/>
  <c r="M43" i="4" s="1"/>
  <c r="N42" i="4"/>
  <c r="L42" i="4"/>
  <c r="M42" i="4" s="1"/>
  <c r="N41" i="4"/>
  <c r="L41" i="4"/>
  <c r="M41" i="4" s="1"/>
  <c r="N40" i="4"/>
  <c r="L40" i="4"/>
  <c r="M40" i="4" s="1"/>
  <c r="N39" i="4"/>
  <c r="L39" i="4"/>
  <c r="M39" i="4" s="1"/>
  <c r="N38" i="4"/>
  <c r="L38" i="4"/>
  <c r="M38" i="4" s="1"/>
  <c r="N37" i="4"/>
  <c r="L37" i="4"/>
  <c r="M37" i="4" s="1"/>
  <c r="N36" i="4"/>
  <c r="L36" i="4"/>
  <c r="M36" i="4" s="1"/>
  <c r="N469" i="4"/>
  <c r="L469" i="4"/>
  <c r="M469" i="4" s="1"/>
  <c r="N468" i="4"/>
  <c r="L468" i="4"/>
  <c r="M468" i="4" s="1"/>
  <c r="N467" i="4"/>
  <c r="L467" i="4"/>
  <c r="M467" i="4" s="1"/>
  <c r="N466" i="4"/>
  <c r="L466" i="4"/>
  <c r="M466" i="4" s="1"/>
  <c r="P466" i="4" s="1"/>
  <c r="U466" i="4" s="1"/>
  <c r="N35" i="4"/>
  <c r="L35" i="4"/>
  <c r="M35" i="4" s="1"/>
  <c r="P35" i="4" s="1"/>
  <c r="T35" i="4" s="1"/>
  <c r="N465" i="4"/>
  <c r="B465" i="4"/>
  <c r="L465" i="4" s="1"/>
  <c r="M465" i="4" s="1"/>
  <c r="N464" i="4"/>
  <c r="B464" i="4"/>
  <c r="L464" i="4" s="1"/>
  <c r="M464" i="4" s="1"/>
  <c r="N353" i="4"/>
  <c r="L353" i="4"/>
  <c r="M353" i="4" s="1"/>
  <c r="N352" i="4"/>
  <c r="M352" i="4"/>
  <c r="L352" i="4"/>
  <c r="N463" i="4"/>
  <c r="L463" i="4"/>
  <c r="M463" i="4" s="1"/>
  <c r="N351" i="4"/>
  <c r="L351" i="4"/>
  <c r="M351" i="4" s="1"/>
  <c r="N350" i="4"/>
  <c r="L350" i="4"/>
  <c r="M350" i="4" s="1"/>
  <c r="N349" i="4"/>
  <c r="L349" i="4"/>
  <c r="M349" i="4" s="1"/>
  <c r="N348" i="4"/>
  <c r="L348" i="4"/>
  <c r="M348" i="4" s="1"/>
  <c r="N347" i="4"/>
  <c r="L347" i="4"/>
  <c r="M347" i="4" s="1"/>
  <c r="N34" i="4"/>
  <c r="L34" i="4"/>
  <c r="M34" i="4" s="1"/>
  <c r="N33" i="4"/>
  <c r="L33" i="4"/>
  <c r="M33" i="4" s="1"/>
  <c r="N32" i="4"/>
  <c r="L32" i="4"/>
  <c r="M32" i="4" s="1"/>
  <c r="N31" i="4"/>
  <c r="O31" i="4" s="1"/>
  <c r="S31" i="4" s="1"/>
  <c r="L31" i="4"/>
  <c r="M31" i="4" s="1"/>
  <c r="N30" i="4"/>
  <c r="L30" i="4"/>
  <c r="M30" i="4" s="1"/>
  <c r="N29" i="4"/>
  <c r="L29" i="4"/>
  <c r="M29" i="4" s="1"/>
  <c r="N28" i="4"/>
  <c r="L28" i="4"/>
  <c r="M28" i="4" s="1"/>
  <c r="N27" i="4"/>
  <c r="L27" i="4"/>
  <c r="M27" i="4" s="1"/>
  <c r="N26" i="4"/>
  <c r="L26" i="4"/>
  <c r="M26" i="4" s="1"/>
  <c r="N25" i="4"/>
  <c r="L25" i="4"/>
  <c r="M25" i="4" s="1"/>
  <c r="N24" i="4"/>
  <c r="L24" i="4"/>
  <c r="M24" i="4" s="1"/>
  <c r="N346" i="4"/>
  <c r="L346" i="4"/>
  <c r="M346" i="4" s="1"/>
  <c r="N462" i="4"/>
  <c r="L462" i="4"/>
  <c r="M462" i="4" s="1"/>
  <c r="N23" i="4"/>
  <c r="L23" i="4"/>
  <c r="M23" i="4" s="1"/>
  <c r="N345" i="4"/>
  <c r="L345" i="4"/>
  <c r="M345" i="4" s="1"/>
  <c r="N22" i="4"/>
  <c r="L22" i="4"/>
  <c r="M22" i="4" s="1"/>
  <c r="N21" i="4"/>
  <c r="L21" i="4"/>
  <c r="M21" i="4" s="1"/>
  <c r="N20" i="4"/>
  <c r="L20" i="4"/>
  <c r="M20" i="4" s="1"/>
  <c r="N344" i="4"/>
  <c r="L344" i="4"/>
  <c r="M344" i="4" s="1"/>
  <c r="N19" i="4"/>
  <c r="L19" i="4"/>
  <c r="M19" i="4" s="1"/>
  <c r="N461" i="4"/>
  <c r="L461" i="4"/>
  <c r="M461" i="4" s="1"/>
  <c r="N460" i="4"/>
  <c r="L460" i="4"/>
  <c r="M460" i="4" s="1"/>
  <c r="N459" i="4"/>
  <c r="L459" i="4"/>
  <c r="M459" i="4" s="1"/>
  <c r="N458" i="4"/>
  <c r="L458" i="4"/>
  <c r="M458" i="4" s="1"/>
  <c r="N457" i="4"/>
  <c r="L457" i="4"/>
  <c r="M457" i="4" s="1"/>
  <c r="N343" i="4"/>
  <c r="L343" i="4"/>
  <c r="M343" i="4" s="1"/>
  <c r="N18" i="4"/>
  <c r="L18" i="4"/>
  <c r="M18" i="4" s="1"/>
  <c r="N17" i="4"/>
  <c r="L17" i="4"/>
  <c r="M17" i="4" s="1"/>
  <c r="N456" i="4"/>
  <c r="L456" i="4"/>
  <c r="M456" i="4" s="1"/>
  <c r="N342" i="4"/>
  <c r="L342" i="4"/>
  <c r="M342" i="4" s="1"/>
  <c r="N16" i="4"/>
  <c r="L16" i="4"/>
  <c r="M16" i="4" s="1"/>
  <c r="N341" i="4"/>
  <c r="B341" i="4"/>
  <c r="L341" i="4" s="1"/>
  <c r="M341" i="4" s="1"/>
  <c r="N15" i="4"/>
  <c r="L15" i="4"/>
  <c r="M15" i="4" s="1"/>
  <c r="N14" i="4"/>
  <c r="L14" i="4"/>
  <c r="M14" i="4" s="1"/>
  <c r="N13" i="4"/>
  <c r="L13" i="4"/>
  <c r="M13" i="4" s="1"/>
  <c r="N12" i="4"/>
  <c r="L12" i="4"/>
  <c r="M12" i="4" s="1"/>
  <c r="N11" i="4"/>
  <c r="L11" i="4"/>
  <c r="M11" i="4" s="1"/>
  <c r="N340" i="4"/>
  <c r="B340" i="4"/>
  <c r="L340" i="4" s="1"/>
  <c r="M340" i="4" s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O362" i="4" l="1"/>
  <c r="S362" i="4" s="1"/>
  <c r="P61" i="4"/>
  <c r="T61" i="4" s="1"/>
  <c r="O490" i="4"/>
  <c r="S490" i="4" s="1"/>
  <c r="O533" i="4"/>
  <c r="S533" i="4" s="1"/>
  <c r="O385" i="4"/>
  <c r="S385" i="4" s="1"/>
  <c r="O414" i="4"/>
  <c r="S414" i="4" s="1"/>
  <c r="P190" i="4"/>
  <c r="T190" i="4" s="1"/>
  <c r="O590" i="4"/>
  <c r="S590" i="4" s="1"/>
  <c r="P290" i="4"/>
  <c r="T290" i="4" s="1"/>
  <c r="P617" i="4"/>
  <c r="U617" i="4" s="1"/>
  <c r="U420" i="5"/>
  <c r="P57" i="4"/>
  <c r="T57" i="4" s="1"/>
  <c r="O358" i="4"/>
  <c r="S358" i="4" s="1"/>
  <c r="O491" i="4"/>
  <c r="S491" i="4" s="1"/>
  <c r="O585" i="4"/>
  <c r="S585" i="4" s="1"/>
  <c r="P232" i="4"/>
  <c r="T232" i="4" s="1"/>
  <c r="P420" i="4"/>
  <c r="W420" i="4" s="1"/>
  <c r="P294" i="4"/>
  <c r="T294" i="4" s="1"/>
  <c r="P439" i="4"/>
  <c r="W439" i="4" s="1"/>
  <c r="X599" i="5"/>
  <c r="V420" i="5"/>
  <c r="U488" i="5"/>
  <c r="P122" i="5"/>
  <c r="AA122" i="5" s="1"/>
  <c r="O340" i="5"/>
  <c r="Q340" i="5" s="1"/>
  <c r="X340" i="5" s="1"/>
  <c r="O15" i="5"/>
  <c r="Q15" i="5" s="1"/>
  <c r="O131" i="5"/>
  <c r="Q131" i="5" s="1"/>
  <c r="X131" i="5" s="1"/>
  <c r="P357" i="5"/>
  <c r="Z357" i="5" s="1"/>
  <c r="P586" i="5"/>
  <c r="Y586" i="5" s="1"/>
  <c r="P489" i="5"/>
  <c r="Z489" i="5" s="1"/>
  <c r="O261" i="5"/>
  <c r="Q261" i="5" s="1"/>
  <c r="X261" i="5" s="1"/>
  <c r="P263" i="5"/>
  <c r="AA263" i="5" s="1"/>
  <c r="O269" i="5"/>
  <c r="Q269" i="5" s="1"/>
  <c r="X269" i="5" s="1"/>
  <c r="O270" i="5"/>
  <c r="Q270" i="5" s="1"/>
  <c r="X270" i="5" s="1"/>
  <c r="V488" i="5"/>
  <c r="U188" i="5"/>
  <c r="X453" i="5"/>
  <c r="L64" i="5"/>
  <c r="M64" i="5" s="1"/>
  <c r="V64" i="5"/>
  <c r="P120" i="5"/>
  <c r="AA120" i="5" s="1"/>
  <c r="P338" i="5"/>
  <c r="Z338" i="5" s="1"/>
  <c r="O12" i="5"/>
  <c r="Q12" i="5" s="1"/>
  <c r="X12" i="5" s="1"/>
  <c r="P353" i="5"/>
  <c r="Z353" i="5" s="1"/>
  <c r="P128" i="5"/>
  <c r="AA128" i="5" s="1"/>
  <c r="P129" i="5"/>
  <c r="AA129" i="5" s="1"/>
  <c r="P130" i="5"/>
  <c r="AA130" i="5" s="1"/>
  <c r="O369" i="5"/>
  <c r="Q369" i="5" s="1"/>
  <c r="X369" i="5" s="1"/>
  <c r="O391" i="5"/>
  <c r="Q391" i="5" s="1"/>
  <c r="X391" i="5" s="1"/>
  <c r="O162" i="5"/>
  <c r="Q162" i="5" s="1"/>
  <c r="X162" i="5" s="1"/>
  <c r="O399" i="5"/>
  <c r="Q399" i="5" s="1"/>
  <c r="X399" i="5" s="1"/>
  <c r="O403" i="5"/>
  <c r="Q403" i="5" s="1"/>
  <c r="X403" i="5" s="1"/>
  <c r="O39" i="5"/>
  <c r="Q39" i="5" s="1"/>
  <c r="X39" i="5" s="1"/>
  <c r="O416" i="5"/>
  <c r="Q416" i="5" s="1"/>
  <c r="X416" i="5" s="1"/>
  <c r="O585" i="5"/>
  <c r="Q585" i="5" s="1"/>
  <c r="X585" i="5" s="1"/>
  <c r="L488" i="5"/>
  <c r="M488" i="5" s="1"/>
  <c r="O504" i="5"/>
  <c r="Q504" i="5" s="1"/>
  <c r="X504" i="5" s="1"/>
  <c r="P508" i="5"/>
  <c r="Z508" i="5" s="1"/>
  <c r="P281" i="5"/>
  <c r="AA281" i="5" s="1"/>
  <c r="U86" i="5"/>
  <c r="V188" i="5"/>
  <c r="U45" i="5"/>
  <c r="U23" i="5"/>
  <c r="U15" i="5"/>
  <c r="U5" i="5"/>
  <c r="S425" i="5"/>
  <c r="S421" i="5"/>
  <c r="S45" i="5"/>
  <c r="S5" i="5"/>
  <c r="V426" i="5"/>
  <c r="V198" i="5"/>
  <c r="V86" i="5"/>
  <c r="V14" i="5"/>
  <c r="V6" i="5"/>
  <c r="U425" i="5"/>
  <c r="U421" i="5"/>
  <c r="U419" i="5"/>
  <c r="L144" i="5"/>
  <c r="M144" i="5" s="1"/>
  <c r="P144" i="5" s="1"/>
  <c r="AA144" i="5" s="1"/>
  <c r="L419" i="5"/>
  <c r="M419" i="5" s="1"/>
  <c r="P419" i="5" s="1"/>
  <c r="Z419" i="5" s="1"/>
  <c r="O444" i="5"/>
  <c r="Q444" i="5" s="1"/>
  <c r="X444" i="5" s="1"/>
  <c r="P465" i="5"/>
  <c r="Z465" i="5" s="1"/>
  <c r="P245" i="5"/>
  <c r="AA245" i="5" s="1"/>
  <c r="P499" i="5"/>
  <c r="Z499" i="5" s="1"/>
  <c r="L276" i="5"/>
  <c r="M276" i="5" s="1"/>
  <c r="P276" i="5" s="1"/>
  <c r="AA276" i="5" s="1"/>
  <c r="P507" i="5"/>
  <c r="Z507" i="5" s="1"/>
  <c r="P313" i="5"/>
  <c r="AA313" i="5" s="1"/>
  <c r="P99" i="5"/>
  <c r="AB99" i="5" s="1"/>
  <c r="O550" i="5"/>
  <c r="Q550" i="5" s="1"/>
  <c r="X550" i="5" s="1"/>
  <c r="O327" i="5"/>
  <c r="Q327" i="5" s="1"/>
  <c r="X327" i="5" s="1"/>
  <c r="O111" i="5"/>
  <c r="Q111" i="5" s="1"/>
  <c r="X111" i="5" s="1"/>
  <c r="T425" i="5"/>
  <c r="T421" i="5"/>
  <c r="T419" i="5"/>
  <c r="T45" i="5"/>
  <c r="T23" i="5"/>
  <c r="T15" i="5"/>
  <c r="T5" i="5"/>
  <c r="S488" i="5"/>
  <c r="S448" i="5"/>
  <c r="S424" i="5"/>
  <c r="S420" i="5"/>
  <c r="S276" i="5"/>
  <c r="S208" i="5"/>
  <c r="S204" i="5"/>
  <c r="S188" i="5"/>
  <c r="S144" i="5"/>
  <c r="S76" i="5"/>
  <c r="S64" i="5"/>
  <c r="S24" i="5"/>
  <c r="V425" i="5"/>
  <c r="V421" i="5"/>
  <c r="V45" i="5"/>
  <c r="U426" i="5"/>
  <c r="U424" i="5"/>
  <c r="U208" i="5"/>
  <c r="U198" i="5"/>
  <c r="U448" i="5"/>
  <c r="U276" i="5"/>
  <c r="U204" i="5"/>
  <c r="U144" i="5"/>
  <c r="U76" i="5"/>
  <c r="U24" i="5"/>
  <c r="U14" i="5"/>
  <c r="U6" i="5"/>
  <c r="S419" i="5"/>
  <c r="S23" i="5"/>
  <c r="S15" i="5"/>
  <c r="V448" i="5"/>
  <c r="V424" i="5"/>
  <c r="V276" i="5"/>
  <c r="V208" i="5"/>
  <c r="V204" i="5"/>
  <c r="V144" i="5"/>
  <c r="V76" i="5"/>
  <c r="V24" i="5"/>
  <c r="L24" i="5"/>
  <c r="M24" i="5" s="1"/>
  <c r="P24" i="5" s="1"/>
  <c r="AB24" i="5" s="1"/>
  <c r="O25" i="5"/>
  <c r="Q25" i="5" s="1"/>
  <c r="X25" i="5" s="1"/>
  <c r="O149" i="5"/>
  <c r="Q149" i="5" s="1"/>
  <c r="X149" i="5" s="1"/>
  <c r="P29" i="5"/>
  <c r="AB29" i="5" s="1"/>
  <c r="O394" i="5"/>
  <c r="Q394" i="5" s="1"/>
  <c r="X394" i="5" s="1"/>
  <c r="O404" i="5"/>
  <c r="Q404" i="5" s="1"/>
  <c r="X404" i="5" s="1"/>
  <c r="P37" i="5"/>
  <c r="AB37" i="5" s="1"/>
  <c r="P468" i="5"/>
  <c r="Z468" i="5" s="1"/>
  <c r="O479" i="5"/>
  <c r="Q479" i="5" s="1"/>
  <c r="X479" i="5" s="1"/>
  <c r="O483" i="5"/>
  <c r="Q483" i="5" s="1"/>
  <c r="X483" i="5" s="1"/>
  <c r="O278" i="5"/>
  <c r="Q278" i="5" s="1"/>
  <c r="X278" i="5" s="1"/>
  <c r="O280" i="5"/>
  <c r="Q280" i="5" s="1"/>
  <c r="X280" i="5" s="1"/>
  <c r="O507" i="5"/>
  <c r="Q507" i="5" s="1"/>
  <c r="X507" i="5" s="1"/>
  <c r="P303" i="5"/>
  <c r="AA303" i="5" s="1"/>
  <c r="P534" i="5"/>
  <c r="Z534" i="5" s="1"/>
  <c r="T448" i="5"/>
  <c r="T426" i="5"/>
  <c r="T424" i="5"/>
  <c r="T208" i="5"/>
  <c r="T204" i="5"/>
  <c r="T198" i="5"/>
  <c r="T188" i="5"/>
  <c r="T86" i="5"/>
  <c r="T76" i="5"/>
  <c r="T64" i="5"/>
  <c r="T14" i="5"/>
  <c r="T6" i="5"/>
  <c r="S426" i="5"/>
  <c r="S198" i="5"/>
  <c r="S86" i="5"/>
  <c r="S14" i="5"/>
  <c r="V23" i="5"/>
  <c r="V15" i="5"/>
  <c r="P149" i="5"/>
  <c r="AA149" i="5" s="1"/>
  <c r="P155" i="5"/>
  <c r="AA155" i="5" s="1"/>
  <c r="O411" i="5"/>
  <c r="Q411" i="5" s="1"/>
  <c r="X411" i="5" s="1"/>
  <c r="O422" i="5"/>
  <c r="Q422" i="5" s="1"/>
  <c r="X422" i="5" s="1"/>
  <c r="O290" i="5"/>
  <c r="Q290" i="5" s="1"/>
  <c r="X290" i="5" s="1"/>
  <c r="P529" i="5"/>
  <c r="Z529" i="5" s="1"/>
  <c r="P551" i="5"/>
  <c r="Z551" i="5" s="1"/>
  <c r="O156" i="5"/>
  <c r="Q156" i="5" s="1"/>
  <c r="X156" i="5" s="1"/>
  <c r="O168" i="5"/>
  <c r="Q168" i="5" s="1"/>
  <c r="X168" i="5" s="1"/>
  <c r="O34" i="5"/>
  <c r="Q34" i="5" s="1"/>
  <c r="X34" i="5" s="1"/>
  <c r="O174" i="5"/>
  <c r="Q174" i="5" s="1"/>
  <c r="X174" i="5" s="1"/>
  <c r="P415" i="5"/>
  <c r="Z415" i="5" s="1"/>
  <c r="O42" i="5"/>
  <c r="Q42" i="5" s="1"/>
  <c r="X42" i="5" s="1"/>
  <c r="P200" i="5"/>
  <c r="AA200" i="5" s="1"/>
  <c r="P594" i="5"/>
  <c r="Y594" i="5" s="1"/>
  <c r="O202" i="5"/>
  <c r="Q202" i="5" s="1"/>
  <c r="X202" i="5" s="1"/>
  <c r="P602" i="5"/>
  <c r="Y602" i="5" s="1"/>
  <c r="P474" i="5"/>
  <c r="Z474" i="5" s="1"/>
  <c r="O499" i="5"/>
  <c r="Q499" i="5" s="1"/>
  <c r="X499" i="5" s="1"/>
  <c r="O76" i="5"/>
  <c r="Q76" i="5" s="1"/>
  <c r="O90" i="5"/>
  <c r="Q90" i="5" s="1"/>
  <c r="X90" i="5" s="1"/>
  <c r="O179" i="5"/>
  <c r="Q179" i="5" s="1"/>
  <c r="X179" i="5" s="1"/>
  <c r="O190" i="5"/>
  <c r="Q190" i="5" s="1"/>
  <c r="X190" i="5" s="1"/>
  <c r="P315" i="5"/>
  <c r="AA315" i="5" s="1"/>
  <c r="P95" i="5"/>
  <c r="AB95" i="5" s="1"/>
  <c r="P318" i="5"/>
  <c r="AA318" i="5" s="1"/>
  <c r="O146" i="5"/>
  <c r="Q146" i="5" s="1"/>
  <c r="X146" i="5" s="1"/>
  <c r="O384" i="5"/>
  <c r="Q384" i="5" s="1"/>
  <c r="X384" i="5" s="1"/>
  <c r="P570" i="5"/>
  <c r="Y570" i="5" s="1"/>
  <c r="O27" i="5"/>
  <c r="Q27" i="5" s="1"/>
  <c r="X27" i="5" s="1"/>
  <c r="O538" i="5"/>
  <c r="Q538" i="5" s="1"/>
  <c r="X538" i="5" s="1"/>
  <c r="O549" i="5"/>
  <c r="Q549" i="5" s="1"/>
  <c r="X549" i="5" s="1"/>
  <c r="P42" i="5"/>
  <c r="AB42" i="5" s="1"/>
  <c r="O186" i="5"/>
  <c r="Q186" i="5" s="1"/>
  <c r="X186" i="5" s="1"/>
  <c r="P358" i="5"/>
  <c r="Z358" i="5" s="1"/>
  <c r="P397" i="5"/>
  <c r="Z397" i="5" s="1"/>
  <c r="O592" i="5"/>
  <c r="Q592" i="5" s="1"/>
  <c r="X592" i="5" s="1"/>
  <c r="P599" i="5"/>
  <c r="Y599" i="5" s="1"/>
  <c r="O266" i="5"/>
  <c r="Q266" i="5" s="1"/>
  <c r="X266" i="5" s="1"/>
  <c r="O286" i="5"/>
  <c r="Q286" i="5" s="1"/>
  <c r="X286" i="5" s="1"/>
  <c r="P525" i="5"/>
  <c r="Z525" i="5" s="1"/>
  <c r="O102" i="5"/>
  <c r="Q102" i="5" s="1"/>
  <c r="X102" i="5" s="1"/>
  <c r="P568" i="5"/>
  <c r="Y568" i="5" s="1"/>
  <c r="P134" i="5"/>
  <c r="AA134" i="5" s="1"/>
  <c r="P136" i="5"/>
  <c r="AA136" i="5" s="1"/>
  <c r="O571" i="5"/>
  <c r="Q571" i="5" s="1"/>
  <c r="X571" i="5" s="1"/>
  <c r="O155" i="5"/>
  <c r="Q155" i="5" s="1"/>
  <c r="X155" i="5" s="1"/>
  <c r="O389" i="5"/>
  <c r="Q389" i="5" s="1"/>
  <c r="X389" i="5" s="1"/>
  <c r="O398" i="5"/>
  <c r="Q398" i="5" s="1"/>
  <c r="X398" i="5" s="1"/>
  <c r="P404" i="5"/>
  <c r="Z404" i="5" s="1"/>
  <c r="P411" i="5"/>
  <c r="Z411" i="5" s="1"/>
  <c r="O180" i="5"/>
  <c r="Q180" i="5" s="1"/>
  <c r="X180" i="5" s="1"/>
  <c r="O43" i="5"/>
  <c r="Q43" i="5" s="1"/>
  <c r="X43" i="5" s="1"/>
  <c r="O423" i="5"/>
  <c r="Q423" i="5" s="1"/>
  <c r="X423" i="5" s="1"/>
  <c r="P591" i="5"/>
  <c r="Y591" i="5" s="1"/>
  <c r="O433" i="5"/>
  <c r="Q433" i="5" s="1"/>
  <c r="X433" i="5" s="1"/>
  <c r="O218" i="5"/>
  <c r="Q218" i="5" s="1"/>
  <c r="X218" i="5" s="1"/>
  <c r="P229" i="5"/>
  <c r="AA229" i="5" s="1"/>
  <c r="O60" i="5"/>
  <c r="Q60" i="5" s="1"/>
  <c r="X60" i="5" s="1"/>
  <c r="O474" i="5"/>
  <c r="Q474" i="5" s="1"/>
  <c r="X474" i="5" s="1"/>
  <c r="O245" i="5"/>
  <c r="Q245" i="5" s="1"/>
  <c r="X245" i="5" s="1"/>
  <c r="O508" i="5"/>
  <c r="Q508" i="5" s="1"/>
  <c r="X508" i="5" s="1"/>
  <c r="P77" i="5"/>
  <c r="AB77" i="5" s="1"/>
  <c r="P305" i="5"/>
  <c r="AA305" i="5" s="1"/>
  <c r="P530" i="5"/>
  <c r="Z530" i="5" s="1"/>
  <c r="P90" i="5"/>
  <c r="AB90" i="5" s="1"/>
  <c r="O94" i="5"/>
  <c r="Q94" i="5" s="1"/>
  <c r="X94" i="5" s="1"/>
  <c r="P625" i="5"/>
  <c r="Y625" i="5" s="1"/>
  <c r="P445" i="5"/>
  <c r="Z445" i="5" s="1"/>
  <c r="O445" i="5"/>
  <c r="Q445" i="5" s="1"/>
  <c r="X445" i="5" s="1"/>
  <c r="O380" i="5"/>
  <c r="Q380" i="5" s="1"/>
  <c r="X380" i="5" s="1"/>
  <c r="P380" i="5"/>
  <c r="Z380" i="5" s="1"/>
  <c r="O402" i="5"/>
  <c r="Q402" i="5" s="1"/>
  <c r="X402" i="5" s="1"/>
  <c r="P402" i="5"/>
  <c r="Z402" i="5" s="1"/>
  <c r="O54" i="5"/>
  <c r="Q54" i="5" s="1"/>
  <c r="X54" i="5" s="1"/>
  <c r="P54" i="5"/>
  <c r="AB54" i="5" s="1"/>
  <c r="P55" i="5"/>
  <c r="AB55" i="5" s="1"/>
  <c r="O55" i="5"/>
  <c r="Q55" i="5" s="1"/>
  <c r="X55" i="5" s="1"/>
  <c r="P309" i="5"/>
  <c r="AA309" i="5" s="1"/>
  <c r="O309" i="5"/>
  <c r="Q309" i="5" s="1"/>
  <c r="X309" i="5" s="1"/>
  <c r="O152" i="5"/>
  <c r="Q152" i="5" s="1"/>
  <c r="X152" i="5" s="1"/>
  <c r="P152" i="5"/>
  <c r="AA152" i="5" s="1"/>
  <c r="O387" i="5"/>
  <c r="Q387" i="5" s="1"/>
  <c r="X387" i="5" s="1"/>
  <c r="P387" i="5"/>
  <c r="Z387" i="5" s="1"/>
  <c r="O32" i="5"/>
  <c r="Q32" i="5" s="1"/>
  <c r="X32" i="5" s="1"/>
  <c r="P32" i="5"/>
  <c r="AB32" i="5" s="1"/>
  <c r="O412" i="5"/>
  <c r="Q412" i="5" s="1"/>
  <c r="X412" i="5" s="1"/>
  <c r="P412" i="5"/>
  <c r="Z412" i="5" s="1"/>
  <c r="O10" i="5"/>
  <c r="Q10" i="5" s="1"/>
  <c r="X10" i="5" s="1"/>
  <c r="P343" i="5"/>
  <c r="Z343" i="5" s="1"/>
  <c r="P125" i="5"/>
  <c r="AA125" i="5" s="1"/>
  <c r="P126" i="5"/>
  <c r="AA126" i="5" s="1"/>
  <c r="O351" i="5"/>
  <c r="Q351" i="5" s="1"/>
  <c r="X351" i="5" s="1"/>
  <c r="O371" i="5"/>
  <c r="Q371" i="5" s="1"/>
  <c r="X371" i="5" s="1"/>
  <c r="O381" i="5"/>
  <c r="Q381" i="5" s="1"/>
  <c r="X381" i="5" s="1"/>
  <c r="O166" i="5"/>
  <c r="Q166" i="5" s="1"/>
  <c r="X166" i="5" s="1"/>
  <c r="O586" i="5"/>
  <c r="Q586" i="5" s="1"/>
  <c r="X586" i="5" s="1"/>
  <c r="O590" i="5"/>
  <c r="Q590" i="5" s="1"/>
  <c r="X590" i="5" s="1"/>
  <c r="P590" i="5"/>
  <c r="Y590" i="5" s="1"/>
  <c r="O212" i="5"/>
  <c r="Q212" i="5" s="1"/>
  <c r="X212" i="5" s="1"/>
  <c r="P252" i="5"/>
  <c r="AA252" i="5" s="1"/>
  <c r="O252" i="5"/>
  <c r="Q252" i="5" s="1"/>
  <c r="X252" i="5" s="1"/>
  <c r="O253" i="5"/>
  <c r="Q253" i="5" s="1"/>
  <c r="X253" i="5" s="1"/>
  <c r="P253" i="5"/>
  <c r="AA253" i="5" s="1"/>
  <c r="P307" i="5"/>
  <c r="AA307" i="5" s="1"/>
  <c r="O307" i="5"/>
  <c r="Q307" i="5" s="1"/>
  <c r="X307" i="5" s="1"/>
  <c r="P555" i="5"/>
  <c r="Z555" i="5" s="1"/>
  <c r="O555" i="5"/>
  <c r="Q555" i="5" s="1"/>
  <c r="X555" i="5" s="1"/>
  <c r="P564" i="5"/>
  <c r="Z564" i="5" s="1"/>
  <c r="O564" i="5"/>
  <c r="Q564" i="5" s="1"/>
  <c r="X564" i="5" s="1"/>
  <c r="O165" i="5"/>
  <c r="Q165" i="5" s="1"/>
  <c r="X165" i="5" s="1"/>
  <c r="P165" i="5"/>
  <c r="AA165" i="5" s="1"/>
  <c r="O579" i="5"/>
  <c r="Q579" i="5" s="1"/>
  <c r="X579" i="5" s="1"/>
  <c r="P579" i="5"/>
  <c r="Y579" i="5" s="1"/>
  <c r="O187" i="5"/>
  <c r="Q187" i="5" s="1"/>
  <c r="X187" i="5" s="1"/>
  <c r="P187" i="5"/>
  <c r="AA187" i="5" s="1"/>
  <c r="P295" i="5"/>
  <c r="AA295" i="5" s="1"/>
  <c r="O295" i="5"/>
  <c r="Q295" i="5" s="1"/>
  <c r="X295" i="5" s="1"/>
  <c r="P314" i="5"/>
  <c r="AA314" i="5" s="1"/>
  <c r="O314" i="5"/>
  <c r="Q314" i="5" s="1"/>
  <c r="X314" i="5" s="1"/>
  <c r="P334" i="5"/>
  <c r="Z334" i="5" s="1"/>
  <c r="O334" i="5"/>
  <c r="Q334" i="5" s="1"/>
  <c r="X334" i="5" s="1"/>
  <c r="P48" i="5"/>
  <c r="AB48" i="5" s="1"/>
  <c r="O82" i="5"/>
  <c r="Q82" i="5" s="1"/>
  <c r="X82" i="5" s="1"/>
  <c r="P82" i="5"/>
  <c r="AB82" i="5" s="1"/>
  <c r="P336" i="5"/>
  <c r="Z336" i="5" s="1"/>
  <c r="O137" i="5"/>
  <c r="Q137" i="5" s="1"/>
  <c r="X137" i="5" s="1"/>
  <c r="O19" i="5"/>
  <c r="Q19" i="5" s="1"/>
  <c r="X19" i="5" s="1"/>
  <c r="O385" i="5"/>
  <c r="Q385" i="5" s="1"/>
  <c r="X385" i="5" s="1"/>
  <c r="P385" i="5"/>
  <c r="Z385" i="5" s="1"/>
  <c r="O388" i="5"/>
  <c r="Q388" i="5" s="1"/>
  <c r="X388" i="5" s="1"/>
  <c r="O159" i="5"/>
  <c r="Q159" i="5" s="1"/>
  <c r="X159" i="5" s="1"/>
  <c r="O392" i="5"/>
  <c r="Q392" i="5" s="1"/>
  <c r="X392" i="5" s="1"/>
  <c r="P392" i="5"/>
  <c r="Z392" i="5" s="1"/>
  <c r="O396" i="5"/>
  <c r="Q396" i="5" s="1"/>
  <c r="X396" i="5" s="1"/>
  <c r="P396" i="5"/>
  <c r="Z396" i="5" s="1"/>
  <c r="O413" i="5"/>
  <c r="Q413" i="5" s="1"/>
  <c r="X413" i="5" s="1"/>
  <c r="O424" i="5"/>
  <c r="Q424" i="5" s="1"/>
  <c r="P424" i="5"/>
  <c r="Z424" i="5" s="1"/>
  <c r="P433" i="5"/>
  <c r="Z433" i="5" s="1"/>
  <c r="P446" i="5"/>
  <c r="Z446" i="5" s="1"/>
  <c r="O232" i="5"/>
  <c r="Q232" i="5" s="1"/>
  <c r="X232" i="5" s="1"/>
  <c r="O248" i="5"/>
  <c r="Q248" i="5" s="1"/>
  <c r="X248" i="5" s="1"/>
  <c r="P248" i="5"/>
  <c r="AA248" i="5" s="1"/>
  <c r="O484" i="5"/>
  <c r="Q484" i="5" s="1"/>
  <c r="X484" i="5" s="1"/>
  <c r="P484" i="5"/>
  <c r="Z484" i="5" s="1"/>
  <c r="P610" i="5"/>
  <c r="Y610" i="5" s="1"/>
  <c r="P493" i="5"/>
  <c r="Z493" i="5" s="1"/>
  <c r="O72" i="5"/>
  <c r="Q72" i="5" s="1"/>
  <c r="X72" i="5" s="1"/>
  <c r="P272" i="5"/>
  <c r="AA272" i="5" s="1"/>
  <c r="P18" i="5"/>
  <c r="AB18" i="5" s="1"/>
  <c r="O28" i="5"/>
  <c r="Q28" i="5" s="1"/>
  <c r="X28" i="5" s="1"/>
  <c r="O173" i="5"/>
  <c r="Q173" i="5" s="1"/>
  <c r="X173" i="5" s="1"/>
  <c r="O41" i="5"/>
  <c r="Q41" i="5" s="1"/>
  <c r="X41" i="5" s="1"/>
  <c r="P417" i="5"/>
  <c r="Z417" i="5" s="1"/>
  <c r="O583" i="5"/>
  <c r="Q583" i="5" s="1"/>
  <c r="X583" i="5" s="1"/>
  <c r="P191" i="5"/>
  <c r="AA191" i="5" s="1"/>
  <c r="P202" i="5"/>
  <c r="AA202" i="5" s="1"/>
  <c r="P210" i="5"/>
  <c r="AA210" i="5" s="1"/>
  <c r="P444" i="5"/>
  <c r="Z444" i="5" s="1"/>
  <c r="O229" i="5"/>
  <c r="Q229" i="5" s="1"/>
  <c r="X229" i="5" s="1"/>
  <c r="O118" i="5"/>
  <c r="Q118" i="5" s="1"/>
  <c r="X118" i="5" s="1"/>
  <c r="O237" i="5"/>
  <c r="Q237" i="5" s="1"/>
  <c r="X237" i="5" s="1"/>
  <c r="P608" i="5"/>
  <c r="Y608" i="5" s="1"/>
  <c r="P247" i="5"/>
  <c r="AA247" i="5" s="1"/>
  <c r="P497" i="5"/>
  <c r="Z497" i="5" s="1"/>
  <c r="O506" i="5"/>
  <c r="Q506" i="5" s="1"/>
  <c r="X506" i="5" s="1"/>
  <c r="O285" i="5"/>
  <c r="Q285" i="5" s="1"/>
  <c r="X285" i="5" s="1"/>
  <c r="P515" i="5"/>
  <c r="Z515" i="5" s="1"/>
  <c r="P85" i="5"/>
  <c r="AB85" i="5" s="1"/>
  <c r="P539" i="5"/>
  <c r="Z539" i="5" s="1"/>
  <c r="P541" i="5"/>
  <c r="Z541" i="5" s="1"/>
  <c r="P546" i="5"/>
  <c r="Z546" i="5" s="1"/>
  <c r="O99" i="5"/>
  <c r="Q99" i="5" s="1"/>
  <c r="X99" i="5" s="1"/>
  <c r="O558" i="5"/>
  <c r="Q558" i="5" s="1"/>
  <c r="X558" i="5" s="1"/>
  <c r="O341" i="5"/>
  <c r="Q341" i="5" s="1"/>
  <c r="X341" i="5" s="1"/>
  <c r="P348" i="5"/>
  <c r="Z348" i="5" s="1"/>
  <c r="O350" i="5"/>
  <c r="Q350" i="5" s="1"/>
  <c r="X350" i="5" s="1"/>
  <c r="O133" i="5"/>
  <c r="Q133" i="5" s="1"/>
  <c r="X133" i="5" s="1"/>
  <c r="O360" i="5"/>
  <c r="Q360" i="5" s="1"/>
  <c r="X360" i="5" s="1"/>
  <c r="P574" i="5"/>
  <c r="Y574" i="5" s="1"/>
  <c r="O26" i="5"/>
  <c r="Q26" i="5" s="1"/>
  <c r="X26" i="5" s="1"/>
  <c r="O29" i="5"/>
  <c r="Q29" i="5" s="1"/>
  <c r="X29" i="5" s="1"/>
  <c r="O393" i="5"/>
  <c r="Q393" i="5" s="1"/>
  <c r="X393" i="5" s="1"/>
  <c r="O397" i="5"/>
  <c r="Q397" i="5" s="1"/>
  <c r="X397" i="5" s="1"/>
  <c r="O400" i="5"/>
  <c r="Q400" i="5" s="1"/>
  <c r="X400" i="5" s="1"/>
  <c r="O405" i="5"/>
  <c r="Q405" i="5" s="1"/>
  <c r="X405" i="5" s="1"/>
  <c r="O171" i="5"/>
  <c r="Q171" i="5" s="1"/>
  <c r="X171" i="5" s="1"/>
  <c r="O175" i="5"/>
  <c r="Q175" i="5" s="1"/>
  <c r="X175" i="5" s="1"/>
  <c r="P422" i="5"/>
  <c r="Z422" i="5" s="1"/>
  <c r="P592" i="5"/>
  <c r="Y592" i="5" s="1"/>
  <c r="P199" i="5"/>
  <c r="AA199" i="5" s="1"/>
  <c r="P219" i="5"/>
  <c r="AA219" i="5" s="1"/>
  <c r="O224" i="5"/>
  <c r="Q224" i="5" s="1"/>
  <c r="X224" i="5" s="1"/>
  <c r="O458" i="5"/>
  <c r="Q458" i="5" s="1"/>
  <c r="X458" i="5" s="1"/>
  <c r="P460" i="5"/>
  <c r="Z460" i="5" s="1"/>
  <c r="O605" i="5"/>
  <c r="Q605" i="5" s="1"/>
  <c r="X605" i="5" s="1"/>
  <c r="P266" i="5"/>
  <c r="AA266" i="5" s="1"/>
  <c r="P504" i="5"/>
  <c r="Z504" i="5" s="1"/>
  <c r="P286" i="5"/>
  <c r="AA286" i="5" s="1"/>
  <c r="O81" i="5"/>
  <c r="Q81" i="5" s="1"/>
  <c r="X81" i="5" s="1"/>
  <c r="P524" i="5"/>
  <c r="Z524" i="5" s="1"/>
  <c r="P311" i="5"/>
  <c r="AA311" i="5" s="1"/>
  <c r="P535" i="5"/>
  <c r="Z535" i="5" s="1"/>
  <c r="P538" i="5"/>
  <c r="Z538" i="5" s="1"/>
  <c r="O544" i="5"/>
  <c r="Q544" i="5" s="1"/>
  <c r="X544" i="5" s="1"/>
  <c r="P94" i="5"/>
  <c r="AB94" i="5" s="1"/>
  <c r="O318" i="5"/>
  <c r="Q318" i="5" s="1"/>
  <c r="X318" i="5" s="1"/>
  <c r="P549" i="5"/>
  <c r="Z549" i="5" s="1"/>
  <c r="P102" i="5"/>
  <c r="AB102" i="5" s="1"/>
  <c r="P328" i="5"/>
  <c r="AA328" i="5" s="1"/>
  <c r="O337" i="5"/>
  <c r="Q337" i="5" s="1"/>
  <c r="X337" i="5" s="1"/>
  <c r="P337" i="5"/>
  <c r="Z337" i="5" s="1"/>
  <c r="O7" i="5"/>
  <c r="Q7" i="5" s="1"/>
  <c r="X7" i="5" s="1"/>
  <c r="P7" i="5"/>
  <c r="AB7" i="5" s="1"/>
  <c r="O354" i="5"/>
  <c r="Q354" i="5" s="1"/>
  <c r="X354" i="5" s="1"/>
  <c r="P354" i="5"/>
  <c r="Z354" i="5" s="1"/>
  <c r="O567" i="5"/>
  <c r="Q567" i="5" s="1"/>
  <c r="X567" i="5" s="1"/>
  <c r="P567" i="5"/>
  <c r="Y567" i="5" s="1"/>
  <c r="P16" i="5"/>
  <c r="AB16" i="5" s="1"/>
  <c r="O16" i="5"/>
  <c r="Q16" i="5" s="1"/>
  <c r="X16" i="5" s="1"/>
  <c r="O363" i="5"/>
  <c r="Q363" i="5" s="1"/>
  <c r="X363" i="5" s="1"/>
  <c r="P363" i="5"/>
  <c r="Z363" i="5" s="1"/>
  <c r="O365" i="5"/>
  <c r="Q365" i="5" s="1"/>
  <c r="X365" i="5" s="1"/>
  <c r="P365" i="5"/>
  <c r="Z365" i="5" s="1"/>
  <c r="O375" i="5"/>
  <c r="Q375" i="5" s="1"/>
  <c r="X375" i="5" s="1"/>
  <c r="P375" i="5"/>
  <c r="Z375" i="5" s="1"/>
  <c r="O148" i="5"/>
  <c r="Q148" i="5" s="1"/>
  <c r="X148" i="5" s="1"/>
  <c r="P148" i="5"/>
  <c r="AA148" i="5" s="1"/>
  <c r="O395" i="5"/>
  <c r="Q395" i="5" s="1"/>
  <c r="X395" i="5" s="1"/>
  <c r="P395" i="5"/>
  <c r="Z395" i="5" s="1"/>
  <c r="O588" i="5"/>
  <c r="Q588" i="5" s="1"/>
  <c r="X588" i="5" s="1"/>
  <c r="P588" i="5"/>
  <c r="Y588" i="5" s="1"/>
  <c r="O447" i="5"/>
  <c r="Q447" i="5" s="1"/>
  <c r="X447" i="5" s="1"/>
  <c r="P447" i="5"/>
  <c r="Z447" i="5" s="1"/>
  <c r="P69" i="5"/>
  <c r="AB69" i="5" s="1"/>
  <c r="O69" i="5"/>
  <c r="Q69" i="5" s="1"/>
  <c r="X69" i="5" s="1"/>
  <c r="P258" i="5"/>
  <c r="AA258" i="5" s="1"/>
  <c r="O258" i="5"/>
  <c r="Q258" i="5" s="1"/>
  <c r="X258" i="5" s="1"/>
  <c r="P310" i="5"/>
  <c r="AA310" i="5" s="1"/>
  <c r="O310" i="5"/>
  <c r="Q310" i="5" s="1"/>
  <c r="X310" i="5" s="1"/>
  <c r="P323" i="5"/>
  <c r="AA323" i="5" s="1"/>
  <c r="O323" i="5"/>
  <c r="Q323" i="5" s="1"/>
  <c r="X323" i="5" s="1"/>
  <c r="L5" i="5"/>
  <c r="M5" i="5" s="1"/>
  <c r="O5" i="5" s="1"/>
  <c r="Q5" i="5" s="1"/>
  <c r="X5" i="5" s="1"/>
  <c r="P346" i="5"/>
  <c r="Z346" i="5" s="1"/>
  <c r="O346" i="5"/>
  <c r="Q346" i="5" s="1"/>
  <c r="X346" i="5" s="1"/>
  <c r="P132" i="5"/>
  <c r="AA132" i="5" s="1"/>
  <c r="O132" i="5"/>
  <c r="Q132" i="5" s="1"/>
  <c r="X132" i="5" s="1"/>
  <c r="P359" i="5"/>
  <c r="Z359" i="5" s="1"/>
  <c r="P370" i="5"/>
  <c r="Z370" i="5" s="1"/>
  <c r="O370" i="5"/>
  <c r="Q370" i="5" s="1"/>
  <c r="X370" i="5" s="1"/>
  <c r="O21" i="5"/>
  <c r="Q21" i="5" s="1"/>
  <c r="X21" i="5" s="1"/>
  <c r="P21" i="5"/>
  <c r="AB21" i="5" s="1"/>
  <c r="O409" i="5"/>
  <c r="Q409" i="5" s="1"/>
  <c r="X409" i="5" s="1"/>
  <c r="P409" i="5"/>
  <c r="Z409" i="5" s="1"/>
  <c r="O584" i="5"/>
  <c r="Q584" i="5" s="1"/>
  <c r="X584" i="5" s="1"/>
  <c r="P584" i="5"/>
  <c r="Y584" i="5" s="1"/>
  <c r="P51" i="5"/>
  <c r="AB51" i="5" s="1"/>
  <c r="O51" i="5"/>
  <c r="Q51" i="5" s="1"/>
  <c r="X51" i="5" s="1"/>
  <c r="O344" i="5"/>
  <c r="Q344" i="5" s="1"/>
  <c r="X344" i="5" s="1"/>
  <c r="P344" i="5"/>
  <c r="Z344" i="5" s="1"/>
  <c r="O345" i="5"/>
  <c r="Q345" i="5" s="1"/>
  <c r="X345" i="5" s="1"/>
  <c r="P345" i="5"/>
  <c r="Z345" i="5" s="1"/>
  <c r="P569" i="5"/>
  <c r="Y569" i="5" s="1"/>
  <c r="O569" i="5"/>
  <c r="Q569" i="5" s="1"/>
  <c r="X569" i="5" s="1"/>
  <c r="P361" i="5"/>
  <c r="Z361" i="5" s="1"/>
  <c r="O361" i="5"/>
  <c r="Q361" i="5" s="1"/>
  <c r="X361" i="5" s="1"/>
  <c r="P139" i="5"/>
  <c r="AA139" i="5" s="1"/>
  <c r="O139" i="5"/>
  <c r="Q139" i="5" s="1"/>
  <c r="X139" i="5" s="1"/>
  <c r="P374" i="5"/>
  <c r="Z374" i="5" s="1"/>
  <c r="O374" i="5"/>
  <c r="Q374" i="5" s="1"/>
  <c r="X374" i="5" s="1"/>
  <c r="P388" i="5"/>
  <c r="Z388" i="5" s="1"/>
  <c r="P400" i="5"/>
  <c r="Z400" i="5" s="1"/>
  <c r="P406" i="5"/>
  <c r="Z406" i="5" s="1"/>
  <c r="O406" i="5"/>
  <c r="Q406" i="5" s="1"/>
  <c r="X406" i="5" s="1"/>
  <c r="O38" i="5"/>
  <c r="Q38" i="5" s="1"/>
  <c r="X38" i="5" s="1"/>
  <c r="P38" i="5"/>
  <c r="AB38" i="5" s="1"/>
  <c r="O183" i="5"/>
  <c r="Q183" i="5" s="1"/>
  <c r="X183" i="5" s="1"/>
  <c r="P183" i="5"/>
  <c r="AA183" i="5" s="1"/>
  <c r="P50" i="5"/>
  <c r="AB50" i="5" s="1"/>
  <c r="O50" i="5"/>
  <c r="Q50" i="5" s="1"/>
  <c r="X50" i="5" s="1"/>
  <c r="P459" i="5"/>
  <c r="Z459" i="5" s="1"/>
  <c r="O459" i="5"/>
  <c r="Q459" i="5" s="1"/>
  <c r="X459" i="5" s="1"/>
  <c r="P241" i="5"/>
  <c r="AA241" i="5" s="1"/>
  <c r="O241" i="5"/>
  <c r="Q241" i="5" s="1"/>
  <c r="X241" i="5" s="1"/>
  <c r="P304" i="5"/>
  <c r="AA304" i="5" s="1"/>
  <c r="O304" i="5"/>
  <c r="Q304" i="5" s="1"/>
  <c r="X304" i="5" s="1"/>
  <c r="P106" i="5"/>
  <c r="AB106" i="5" s="1"/>
  <c r="O106" i="5"/>
  <c r="Q106" i="5" s="1"/>
  <c r="X106" i="5" s="1"/>
  <c r="P626" i="5"/>
  <c r="Y626" i="5" s="1"/>
  <c r="O626" i="5"/>
  <c r="Q626" i="5" s="1"/>
  <c r="X626" i="5" s="1"/>
  <c r="P339" i="5"/>
  <c r="Z339" i="5" s="1"/>
  <c r="O339" i="5"/>
  <c r="Q339" i="5" s="1"/>
  <c r="X339" i="5" s="1"/>
  <c r="P355" i="5"/>
  <c r="Z355" i="5" s="1"/>
  <c r="O355" i="5"/>
  <c r="Q355" i="5" s="1"/>
  <c r="X355" i="5" s="1"/>
  <c r="O368" i="5"/>
  <c r="Q368" i="5" s="1"/>
  <c r="X368" i="5" s="1"/>
  <c r="P368" i="5"/>
  <c r="Z368" i="5" s="1"/>
  <c r="O372" i="5"/>
  <c r="Q372" i="5" s="1"/>
  <c r="X372" i="5" s="1"/>
  <c r="P372" i="5"/>
  <c r="Z372" i="5" s="1"/>
  <c r="P378" i="5"/>
  <c r="Z378" i="5" s="1"/>
  <c r="O378" i="5"/>
  <c r="Q378" i="5" s="1"/>
  <c r="X378" i="5" s="1"/>
  <c r="O144" i="5"/>
  <c r="Q144" i="5" s="1"/>
  <c r="O390" i="5"/>
  <c r="Q390" i="5" s="1"/>
  <c r="X390" i="5" s="1"/>
  <c r="P390" i="5"/>
  <c r="Z390" i="5" s="1"/>
  <c r="O332" i="5"/>
  <c r="Q332" i="5" s="1"/>
  <c r="X332" i="5" s="1"/>
  <c r="P332" i="5"/>
  <c r="Z332" i="5" s="1"/>
  <c r="O181" i="5"/>
  <c r="Q181" i="5" s="1"/>
  <c r="X181" i="5" s="1"/>
  <c r="P181" i="5"/>
  <c r="AA181" i="5" s="1"/>
  <c r="P604" i="5"/>
  <c r="Y604" i="5" s="1"/>
  <c r="O604" i="5"/>
  <c r="Q604" i="5" s="1"/>
  <c r="X604" i="5" s="1"/>
  <c r="O105" i="5"/>
  <c r="Q105" i="5" s="1"/>
  <c r="X105" i="5" s="1"/>
  <c r="P105" i="5"/>
  <c r="AB105" i="5" s="1"/>
  <c r="O209" i="5"/>
  <c r="Q209" i="5" s="1"/>
  <c r="X209" i="5" s="1"/>
  <c r="O9" i="5"/>
  <c r="Q9" i="5" s="1"/>
  <c r="X9" i="5" s="1"/>
  <c r="P341" i="5"/>
  <c r="Z341" i="5" s="1"/>
  <c r="O347" i="5"/>
  <c r="Q347" i="5" s="1"/>
  <c r="X347" i="5" s="1"/>
  <c r="P351" i="5"/>
  <c r="Z351" i="5" s="1"/>
  <c r="P14" i="5"/>
  <c r="AB14" i="5" s="1"/>
  <c r="P362" i="5"/>
  <c r="Z362" i="5" s="1"/>
  <c r="O135" i="5"/>
  <c r="Q135" i="5" s="1"/>
  <c r="X135" i="5" s="1"/>
  <c r="O18" i="5"/>
  <c r="Q18" i="5" s="1"/>
  <c r="X18" i="5" s="1"/>
  <c r="O574" i="5"/>
  <c r="Q574" i="5" s="1"/>
  <c r="X574" i="5" s="1"/>
  <c r="P25" i="5"/>
  <c r="AB25" i="5" s="1"/>
  <c r="P159" i="5"/>
  <c r="AA159" i="5" s="1"/>
  <c r="P394" i="5"/>
  <c r="Z394" i="5" s="1"/>
  <c r="P405" i="5"/>
  <c r="Z405" i="5" s="1"/>
  <c r="P171" i="5"/>
  <c r="AA171" i="5" s="1"/>
  <c r="O172" i="5"/>
  <c r="Q172" i="5" s="1"/>
  <c r="X172" i="5" s="1"/>
  <c r="O210" i="5"/>
  <c r="Q210" i="5" s="1"/>
  <c r="X210" i="5" s="1"/>
  <c r="P212" i="5"/>
  <c r="AA212" i="5" s="1"/>
  <c r="P440" i="5"/>
  <c r="Z440" i="5" s="1"/>
  <c r="O446" i="5"/>
  <c r="Q446" i="5" s="1"/>
  <c r="X446" i="5" s="1"/>
  <c r="P221" i="5"/>
  <c r="AA221" i="5" s="1"/>
  <c r="O221" i="5"/>
  <c r="Q221" i="5" s="1"/>
  <c r="X221" i="5" s="1"/>
  <c r="P453" i="5"/>
  <c r="Z453" i="5" s="1"/>
  <c r="P118" i="5"/>
  <c r="AA118" i="5" s="1"/>
  <c r="O460" i="5"/>
  <c r="Q460" i="5" s="1"/>
  <c r="X460" i="5" s="1"/>
  <c r="P237" i="5"/>
  <c r="AA237" i="5" s="1"/>
  <c r="P605" i="5"/>
  <c r="Y605" i="5" s="1"/>
  <c r="O465" i="5"/>
  <c r="Q465" i="5" s="1"/>
  <c r="X465" i="5" s="1"/>
  <c r="P239" i="5"/>
  <c r="AA239" i="5" s="1"/>
  <c r="O239" i="5"/>
  <c r="Q239" i="5" s="1"/>
  <c r="X239" i="5" s="1"/>
  <c r="O260" i="5"/>
  <c r="Q260" i="5" s="1"/>
  <c r="X260" i="5" s="1"/>
  <c r="P260" i="5"/>
  <c r="AA260" i="5" s="1"/>
  <c r="P270" i="5"/>
  <c r="AA270" i="5" s="1"/>
  <c r="P271" i="5"/>
  <c r="AA271" i="5" s="1"/>
  <c r="O271" i="5"/>
  <c r="Q271" i="5" s="1"/>
  <c r="X271" i="5" s="1"/>
  <c r="O617" i="5"/>
  <c r="Q617" i="5" s="1"/>
  <c r="X617" i="5" s="1"/>
  <c r="P617" i="5"/>
  <c r="Y617" i="5" s="1"/>
  <c r="O77" i="5"/>
  <c r="Q77" i="5" s="1"/>
  <c r="X77" i="5" s="1"/>
  <c r="O299" i="5"/>
  <c r="Q299" i="5" s="1"/>
  <c r="X299" i="5" s="1"/>
  <c r="P299" i="5"/>
  <c r="AA299" i="5" s="1"/>
  <c r="P540" i="5"/>
  <c r="Z540" i="5" s="1"/>
  <c r="O540" i="5"/>
  <c r="Q540" i="5" s="1"/>
  <c r="X540" i="5" s="1"/>
  <c r="O24" i="5"/>
  <c r="Q24" i="5" s="1"/>
  <c r="X24" i="5" s="1"/>
  <c r="O452" i="5"/>
  <c r="Q452" i="5" s="1"/>
  <c r="X452" i="5" s="1"/>
  <c r="P607" i="5"/>
  <c r="Y607" i="5" s="1"/>
  <c r="O607" i="5"/>
  <c r="Q607" i="5" s="1"/>
  <c r="X607" i="5" s="1"/>
  <c r="L6" i="5"/>
  <c r="M6" i="5" s="1"/>
  <c r="O6" i="5" s="1"/>
  <c r="Q6" i="5" s="1"/>
  <c r="O572" i="5"/>
  <c r="Q572" i="5" s="1"/>
  <c r="X572" i="5" s="1"/>
  <c r="O17" i="5"/>
  <c r="Q17" i="5" s="1"/>
  <c r="X17" i="5" s="1"/>
  <c r="O142" i="5"/>
  <c r="Q142" i="5" s="1"/>
  <c r="X142" i="5" s="1"/>
  <c r="O377" i="5"/>
  <c r="Q377" i="5" s="1"/>
  <c r="X377" i="5" s="1"/>
  <c r="O170" i="5"/>
  <c r="Q170" i="5" s="1"/>
  <c r="X170" i="5" s="1"/>
  <c r="P173" i="5"/>
  <c r="AA173" i="5" s="1"/>
  <c r="P180" i="5"/>
  <c r="AA180" i="5" s="1"/>
  <c r="O582" i="5"/>
  <c r="Q582" i="5" s="1"/>
  <c r="X582" i="5" s="1"/>
  <c r="P582" i="5"/>
  <c r="Y582" i="5" s="1"/>
  <c r="P583" i="5"/>
  <c r="Y583" i="5" s="1"/>
  <c r="O602" i="5"/>
  <c r="Q602" i="5" s="1"/>
  <c r="X602" i="5" s="1"/>
  <c r="O462" i="5"/>
  <c r="Q462" i="5" s="1"/>
  <c r="X462" i="5" s="1"/>
  <c r="P60" i="5"/>
  <c r="AB60" i="5" s="1"/>
  <c r="O83" i="5"/>
  <c r="Q83" i="5" s="1"/>
  <c r="X83" i="5" s="1"/>
  <c r="P83" i="5"/>
  <c r="AB83" i="5" s="1"/>
  <c r="P316" i="5"/>
  <c r="AA316" i="5" s="1"/>
  <c r="O316" i="5"/>
  <c r="Q316" i="5" s="1"/>
  <c r="X316" i="5" s="1"/>
  <c r="P324" i="5"/>
  <c r="AA324" i="5" s="1"/>
  <c r="O324" i="5"/>
  <c r="Q324" i="5" s="1"/>
  <c r="X324" i="5" s="1"/>
  <c r="P196" i="5"/>
  <c r="AA196" i="5" s="1"/>
  <c r="P47" i="5"/>
  <c r="AB47" i="5" s="1"/>
  <c r="O437" i="5"/>
  <c r="Q437" i="5" s="1"/>
  <c r="X437" i="5" s="1"/>
  <c r="O439" i="5"/>
  <c r="Q439" i="5" s="1"/>
  <c r="X439" i="5" s="1"/>
  <c r="O601" i="5"/>
  <c r="Q601" i="5" s="1"/>
  <c r="X601" i="5" s="1"/>
  <c r="O442" i="5"/>
  <c r="Q442" i="5" s="1"/>
  <c r="X442" i="5" s="1"/>
  <c r="O222" i="5"/>
  <c r="Q222" i="5" s="1"/>
  <c r="X222" i="5" s="1"/>
  <c r="O449" i="5"/>
  <c r="Q449" i="5" s="1"/>
  <c r="X449" i="5" s="1"/>
  <c r="O456" i="5"/>
  <c r="Q456" i="5" s="1"/>
  <c r="X456" i="5" s="1"/>
  <c r="O236" i="5"/>
  <c r="Q236" i="5" s="1"/>
  <c r="X236" i="5" s="1"/>
  <c r="O606" i="5"/>
  <c r="Q606" i="5" s="1"/>
  <c r="X606" i="5" s="1"/>
  <c r="O238" i="5"/>
  <c r="Q238" i="5" s="1"/>
  <c r="X238" i="5" s="1"/>
  <c r="O471" i="5"/>
  <c r="Q471" i="5" s="1"/>
  <c r="X471" i="5" s="1"/>
  <c r="O473" i="5"/>
  <c r="Q473" i="5" s="1"/>
  <c r="X473" i="5" s="1"/>
  <c r="P501" i="5"/>
  <c r="Z501" i="5" s="1"/>
  <c r="O615" i="5"/>
  <c r="Q615" i="5" s="1"/>
  <c r="X615" i="5" s="1"/>
  <c r="P615" i="5"/>
  <c r="Y615" i="5" s="1"/>
  <c r="O294" i="5"/>
  <c r="Q294" i="5" s="1"/>
  <c r="X294" i="5" s="1"/>
  <c r="P308" i="5"/>
  <c r="AA308" i="5" s="1"/>
  <c r="O308" i="5"/>
  <c r="Q308" i="5" s="1"/>
  <c r="X308" i="5" s="1"/>
  <c r="P623" i="5"/>
  <c r="Y623" i="5" s="1"/>
  <c r="O623" i="5"/>
  <c r="Q623" i="5" s="1"/>
  <c r="X623" i="5" s="1"/>
  <c r="P96" i="5"/>
  <c r="AB96" i="5" s="1"/>
  <c r="O96" i="5"/>
  <c r="Q96" i="5" s="1"/>
  <c r="X96" i="5" s="1"/>
  <c r="P548" i="5"/>
  <c r="Z548" i="5" s="1"/>
  <c r="P557" i="5"/>
  <c r="Z557" i="5" s="1"/>
  <c r="O557" i="5"/>
  <c r="Q557" i="5" s="1"/>
  <c r="X557" i="5" s="1"/>
  <c r="O37" i="5"/>
  <c r="Q37" i="5" s="1"/>
  <c r="X37" i="5" s="1"/>
  <c r="O415" i="5"/>
  <c r="Q415" i="5" s="1"/>
  <c r="X415" i="5" s="1"/>
  <c r="O417" i="5"/>
  <c r="Q417" i="5" s="1"/>
  <c r="X417" i="5" s="1"/>
  <c r="P190" i="5"/>
  <c r="AA190" i="5" s="1"/>
  <c r="P423" i="5"/>
  <c r="Z423" i="5" s="1"/>
  <c r="P195" i="5"/>
  <c r="AA195" i="5" s="1"/>
  <c r="O196" i="5"/>
  <c r="Q196" i="5" s="1"/>
  <c r="X196" i="5" s="1"/>
  <c r="O47" i="5"/>
  <c r="Q47" i="5" s="1"/>
  <c r="X47" i="5" s="1"/>
  <c r="O48" i="5"/>
  <c r="Q48" i="5" s="1"/>
  <c r="X48" i="5" s="1"/>
  <c r="P222" i="5"/>
  <c r="AA222" i="5" s="1"/>
  <c r="O226" i="5"/>
  <c r="Q226" i="5" s="1"/>
  <c r="X226" i="5" s="1"/>
  <c r="O455" i="5"/>
  <c r="Q455" i="5" s="1"/>
  <c r="X455" i="5" s="1"/>
  <c r="P456" i="5"/>
  <c r="Z456" i="5" s="1"/>
  <c r="O464" i="5"/>
  <c r="Q464" i="5" s="1"/>
  <c r="X464" i="5" s="1"/>
  <c r="O608" i="5"/>
  <c r="Q608" i="5" s="1"/>
  <c r="X608" i="5" s="1"/>
  <c r="O468" i="5"/>
  <c r="Q468" i="5" s="1"/>
  <c r="X468" i="5" s="1"/>
  <c r="P471" i="5"/>
  <c r="Z471" i="5" s="1"/>
  <c r="O247" i="5"/>
  <c r="Q247" i="5" s="1"/>
  <c r="X247" i="5" s="1"/>
  <c r="O493" i="5"/>
  <c r="Q493" i="5" s="1"/>
  <c r="X493" i="5" s="1"/>
  <c r="P261" i="5"/>
  <c r="AA261" i="5" s="1"/>
  <c r="P496" i="5"/>
  <c r="Z496" i="5" s="1"/>
  <c r="O496" i="5"/>
  <c r="Q496" i="5" s="1"/>
  <c r="X496" i="5" s="1"/>
  <c r="O291" i="5"/>
  <c r="Q291" i="5" s="1"/>
  <c r="X291" i="5" s="1"/>
  <c r="P291" i="5"/>
  <c r="AA291" i="5" s="1"/>
  <c r="O515" i="5"/>
  <c r="Q515" i="5" s="1"/>
  <c r="X515" i="5" s="1"/>
  <c r="O298" i="5"/>
  <c r="Q298" i="5" s="1"/>
  <c r="X298" i="5" s="1"/>
  <c r="O85" i="5"/>
  <c r="Q85" i="5" s="1"/>
  <c r="X85" i="5" s="1"/>
  <c r="P302" i="5"/>
  <c r="AA302" i="5" s="1"/>
  <c r="O302" i="5"/>
  <c r="Q302" i="5" s="1"/>
  <c r="X302" i="5" s="1"/>
  <c r="O534" i="5"/>
  <c r="Q534" i="5" s="1"/>
  <c r="X534" i="5" s="1"/>
  <c r="P87" i="5"/>
  <c r="AB87" i="5" s="1"/>
  <c r="O87" i="5"/>
  <c r="Q87" i="5" s="1"/>
  <c r="X87" i="5" s="1"/>
  <c r="P544" i="5"/>
  <c r="Z544" i="5" s="1"/>
  <c r="P321" i="5"/>
  <c r="AA321" i="5" s="1"/>
  <c r="O321" i="5"/>
  <c r="Q321" i="5" s="1"/>
  <c r="X321" i="5" s="1"/>
  <c r="O625" i="5"/>
  <c r="Q625" i="5" s="1"/>
  <c r="X625" i="5" s="1"/>
  <c r="P110" i="5"/>
  <c r="AB110" i="5" s="1"/>
  <c r="O110" i="5"/>
  <c r="Q110" i="5" s="1"/>
  <c r="X110" i="5" s="1"/>
  <c r="P111" i="5"/>
  <c r="AB111" i="5" s="1"/>
  <c r="O475" i="5"/>
  <c r="Q475" i="5" s="1"/>
  <c r="X475" i="5" s="1"/>
  <c r="O477" i="5"/>
  <c r="Q477" i="5" s="1"/>
  <c r="X477" i="5" s="1"/>
  <c r="O481" i="5"/>
  <c r="Q481" i="5" s="1"/>
  <c r="X481" i="5" s="1"/>
  <c r="O486" i="5"/>
  <c r="Q486" i="5" s="1"/>
  <c r="X486" i="5" s="1"/>
  <c r="O489" i="5"/>
  <c r="Q489" i="5" s="1"/>
  <c r="X489" i="5" s="1"/>
  <c r="O497" i="5"/>
  <c r="Q497" i="5" s="1"/>
  <c r="X497" i="5" s="1"/>
  <c r="O265" i="5"/>
  <c r="Q265" i="5" s="1"/>
  <c r="X265" i="5" s="1"/>
  <c r="O272" i="5"/>
  <c r="Q272" i="5" s="1"/>
  <c r="X272" i="5" s="1"/>
  <c r="O281" i="5"/>
  <c r="Q281" i="5" s="1"/>
  <c r="X281" i="5" s="1"/>
  <c r="P91" i="5"/>
  <c r="AB91" i="5" s="1"/>
  <c r="P545" i="5"/>
  <c r="Z545" i="5" s="1"/>
  <c r="O315" i="5"/>
  <c r="Q315" i="5" s="1"/>
  <c r="X315" i="5" s="1"/>
  <c r="P317" i="5"/>
  <c r="AA317" i="5" s="1"/>
  <c r="O551" i="5"/>
  <c r="Q551" i="5" s="1"/>
  <c r="X551" i="5" s="1"/>
  <c r="O552" i="5"/>
  <c r="Q552" i="5" s="1"/>
  <c r="X552" i="5" s="1"/>
  <c r="O559" i="5"/>
  <c r="Q559" i="5" s="1"/>
  <c r="X559" i="5" s="1"/>
  <c r="O562" i="5"/>
  <c r="Q562" i="5" s="1"/>
  <c r="X562" i="5" s="1"/>
  <c r="O610" i="5"/>
  <c r="Q610" i="5" s="1"/>
  <c r="X610" i="5" s="1"/>
  <c r="O492" i="5"/>
  <c r="Q492" i="5" s="1"/>
  <c r="X492" i="5" s="1"/>
  <c r="O263" i="5"/>
  <c r="Q263" i="5" s="1"/>
  <c r="X263" i="5" s="1"/>
  <c r="O501" i="5"/>
  <c r="Q501" i="5" s="1"/>
  <c r="X501" i="5" s="1"/>
  <c r="O275" i="5"/>
  <c r="Q275" i="5" s="1"/>
  <c r="X275" i="5" s="1"/>
  <c r="P506" i="5"/>
  <c r="Z506" i="5" s="1"/>
  <c r="O328" i="5"/>
  <c r="Q328" i="5" s="1"/>
  <c r="X328" i="5" s="1"/>
  <c r="O108" i="5"/>
  <c r="Q108" i="5" s="1"/>
  <c r="X108" i="5" s="1"/>
  <c r="P559" i="5"/>
  <c r="Z559" i="5" s="1"/>
  <c r="P119" i="5"/>
  <c r="AA119" i="5" s="1"/>
  <c r="O119" i="5"/>
  <c r="Q119" i="5" s="1"/>
  <c r="X119" i="5" s="1"/>
  <c r="O335" i="5"/>
  <c r="Q335" i="5" s="1"/>
  <c r="X335" i="5" s="1"/>
  <c r="P335" i="5"/>
  <c r="Z335" i="5" s="1"/>
  <c r="O342" i="5"/>
  <c r="Q342" i="5" s="1"/>
  <c r="X342" i="5" s="1"/>
  <c r="P342" i="5"/>
  <c r="Z342" i="5" s="1"/>
  <c r="O127" i="5"/>
  <c r="Q127" i="5" s="1"/>
  <c r="X127" i="5" s="1"/>
  <c r="P127" i="5"/>
  <c r="AA127" i="5" s="1"/>
  <c r="O566" i="5"/>
  <c r="Q566" i="5" s="1"/>
  <c r="X566" i="5" s="1"/>
  <c r="P566" i="5"/>
  <c r="Y566" i="5" s="1"/>
  <c r="P6" i="5"/>
  <c r="AB6" i="5" s="1"/>
  <c r="O123" i="5"/>
  <c r="Q123" i="5" s="1"/>
  <c r="X123" i="5" s="1"/>
  <c r="P123" i="5"/>
  <c r="AA123" i="5" s="1"/>
  <c r="P349" i="5"/>
  <c r="Z349" i="5" s="1"/>
  <c r="O349" i="5"/>
  <c r="Q349" i="5" s="1"/>
  <c r="X349" i="5" s="1"/>
  <c r="O565" i="5"/>
  <c r="Q565" i="5" s="1"/>
  <c r="X565" i="5" s="1"/>
  <c r="P565" i="5"/>
  <c r="Y565" i="5" s="1"/>
  <c r="O121" i="5"/>
  <c r="Q121" i="5" s="1"/>
  <c r="X121" i="5" s="1"/>
  <c r="P121" i="5"/>
  <c r="AA121" i="5" s="1"/>
  <c r="O8" i="5"/>
  <c r="Q8" i="5" s="1"/>
  <c r="X8" i="5" s="1"/>
  <c r="P8" i="5"/>
  <c r="AB8" i="5" s="1"/>
  <c r="O124" i="5"/>
  <c r="Q124" i="5" s="1"/>
  <c r="X124" i="5" s="1"/>
  <c r="P124" i="5"/>
  <c r="AA124" i="5" s="1"/>
  <c r="O11" i="5"/>
  <c r="Q11" i="5" s="1"/>
  <c r="X11" i="5" s="1"/>
  <c r="P11" i="5"/>
  <c r="AB11" i="5" s="1"/>
  <c r="O331" i="5"/>
  <c r="Q331" i="5" s="1"/>
  <c r="X331" i="5" s="1"/>
  <c r="P331" i="5"/>
  <c r="Z331" i="5" s="1"/>
  <c r="O352" i="5"/>
  <c r="Q352" i="5" s="1"/>
  <c r="X352" i="5" s="1"/>
  <c r="P352" i="5"/>
  <c r="Z352" i="5" s="1"/>
  <c r="O13" i="5"/>
  <c r="Q13" i="5" s="1"/>
  <c r="X13" i="5" s="1"/>
  <c r="P13" i="5"/>
  <c r="AB13" i="5" s="1"/>
  <c r="O356" i="5"/>
  <c r="Q356" i="5" s="1"/>
  <c r="X356" i="5" s="1"/>
  <c r="P356" i="5"/>
  <c r="Z356" i="5" s="1"/>
  <c r="O192" i="5"/>
  <c r="Q192" i="5" s="1"/>
  <c r="X192" i="5" s="1"/>
  <c r="P192" i="5"/>
  <c r="AA192" i="5" s="1"/>
  <c r="P193" i="5"/>
  <c r="AA193" i="5" s="1"/>
  <c r="O193" i="5"/>
  <c r="Q193" i="5" s="1"/>
  <c r="X193" i="5" s="1"/>
  <c r="P434" i="5"/>
  <c r="Z434" i="5" s="1"/>
  <c r="O434" i="5"/>
  <c r="Q434" i="5" s="1"/>
  <c r="X434" i="5" s="1"/>
  <c r="O234" i="5"/>
  <c r="Q234" i="5" s="1"/>
  <c r="X234" i="5" s="1"/>
  <c r="P234" i="5"/>
  <c r="AA234" i="5" s="1"/>
  <c r="O470" i="5"/>
  <c r="Q470" i="5" s="1"/>
  <c r="X470" i="5" s="1"/>
  <c r="P470" i="5"/>
  <c r="Z470" i="5" s="1"/>
  <c r="P67" i="5"/>
  <c r="AB67" i="5" s="1"/>
  <c r="O67" i="5"/>
  <c r="Q67" i="5" s="1"/>
  <c r="X67" i="5" s="1"/>
  <c r="P293" i="5"/>
  <c r="AA293" i="5" s="1"/>
  <c r="O293" i="5"/>
  <c r="Q293" i="5" s="1"/>
  <c r="X293" i="5" s="1"/>
  <c r="O194" i="5"/>
  <c r="Q194" i="5" s="1"/>
  <c r="X194" i="5" s="1"/>
  <c r="P194" i="5"/>
  <c r="AA194" i="5" s="1"/>
  <c r="P46" i="5"/>
  <c r="AB46" i="5" s="1"/>
  <c r="O46" i="5"/>
  <c r="Q46" i="5" s="1"/>
  <c r="X46" i="5" s="1"/>
  <c r="P198" i="5"/>
  <c r="AA198" i="5" s="1"/>
  <c r="O198" i="5"/>
  <c r="Q198" i="5" s="1"/>
  <c r="X198" i="5" s="1"/>
  <c r="O207" i="5"/>
  <c r="Q207" i="5" s="1"/>
  <c r="X207" i="5" s="1"/>
  <c r="P207" i="5"/>
  <c r="AA207" i="5" s="1"/>
  <c r="P600" i="5"/>
  <c r="Y600" i="5" s="1"/>
  <c r="O600" i="5"/>
  <c r="Q600" i="5" s="1"/>
  <c r="X600" i="5" s="1"/>
  <c r="P211" i="5"/>
  <c r="AA211" i="5" s="1"/>
  <c r="O211" i="5"/>
  <c r="Q211" i="5" s="1"/>
  <c r="X211" i="5" s="1"/>
  <c r="O215" i="5"/>
  <c r="Q215" i="5" s="1"/>
  <c r="X215" i="5" s="1"/>
  <c r="P215" i="5"/>
  <c r="AA215" i="5" s="1"/>
  <c r="O336" i="5"/>
  <c r="Q336" i="5" s="1"/>
  <c r="X336" i="5" s="1"/>
  <c r="O120" i="5"/>
  <c r="Q120" i="5" s="1"/>
  <c r="X120" i="5" s="1"/>
  <c r="O338" i="5"/>
  <c r="Q338" i="5" s="1"/>
  <c r="X338" i="5" s="1"/>
  <c r="O122" i="5"/>
  <c r="Q122" i="5" s="1"/>
  <c r="X122" i="5" s="1"/>
  <c r="P340" i="5"/>
  <c r="Z340" i="5" s="1"/>
  <c r="P10" i="5"/>
  <c r="AB10" i="5" s="1"/>
  <c r="O125" i="5"/>
  <c r="Q125" i="5" s="1"/>
  <c r="X125" i="5" s="1"/>
  <c r="O126" i="5"/>
  <c r="Q126" i="5" s="1"/>
  <c r="X126" i="5" s="1"/>
  <c r="O348" i="5"/>
  <c r="Q348" i="5" s="1"/>
  <c r="X348" i="5" s="1"/>
  <c r="P350" i="5"/>
  <c r="Z350" i="5" s="1"/>
  <c r="P12" i="5"/>
  <c r="AB12" i="5" s="1"/>
  <c r="O128" i="5"/>
  <c r="Q128" i="5" s="1"/>
  <c r="X128" i="5" s="1"/>
  <c r="O129" i="5"/>
  <c r="Q129" i="5" s="1"/>
  <c r="X129" i="5" s="1"/>
  <c r="P15" i="5"/>
  <c r="AB15" i="5" s="1"/>
  <c r="O357" i="5"/>
  <c r="Q357" i="5" s="1"/>
  <c r="X357" i="5" s="1"/>
  <c r="O568" i="5"/>
  <c r="Q568" i="5" s="1"/>
  <c r="X568" i="5" s="1"/>
  <c r="P133" i="5"/>
  <c r="AA133" i="5" s="1"/>
  <c r="O570" i="5"/>
  <c r="Q570" i="5" s="1"/>
  <c r="X570" i="5" s="1"/>
  <c r="O134" i="5"/>
  <c r="Q134" i="5" s="1"/>
  <c r="X134" i="5" s="1"/>
  <c r="P135" i="5"/>
  <c r="AA135" i="5" s="1"/>
  <c r="P571" i="5"/>
  <c r="Y571" i="5" s="1"/>
  <c r="P371" i="5"/>
  <c r="Z371" i="5" s="1"/>
  <c r="P26" i="5"/>
  <c r="AB26" i="5" s="1"/>
  <c r="P389" i="5"/>
  <c r="Z389" i="5" s="1"/>
  <c r="P398" i="5"/>
  <c r="Z398" i="5" s="1"/>
  <c r="P168" i="5"/>
  <c r="AA168" i="5" s="1"/>
  <c r="P174" i="5"/>
  <c r="AA174" i="5" s="1"/>
  <c r="P39" i="5"/>
  <c r="AB39" i="5" s="1"/>
  <c r="P585" i="5"/>
  <c r="Y585" i="5" s="1"/>
  <c r="O419" i="5"/>
  <c r="Q419" i="5" s="1"/>
  <c r="X419" i="5" s="1"/>
  <c r="O195" i="5"/>
  <c r="Q195" i="5" s="1"/>
  <c r="X195" i="5" s="1"/>
  <c r="P425" i="5"/>
  <c r="Z425" i="5" s="1"/>
  <c r="O425" i="5"/>
  <c r="Q425" i="5" s="1"/>
  <c r="O591" i="5"/>
  <c r="Q591" i="5" s="1"/>
  <c r="X591" i="5" s="1"/>
  <c r="O593" i="5"/>
  <c r="Q593" i="5" s="1"/>
  <c r="X593" i="5" s="1"/>
  <c r="P593" i="5"/>
  <c r="Y593" i="5" s="1"/>
  <c r="P427" i="5"/>
  <c r="Z427" i="5" s="1"/>
  <c r="O427" i="5"/>
  <c r="Q427" i="5" s="1"/>
  <c r="X427" i="5" s="1"/>
  <c r="O200" i="5"/>
  <c r="Q200" i="5" s="1"/>
  <c r="X200" i="5" s="1"/>
  <c r="P203" i="5"/>
  <c r="AA203" i="5" s="1"/>
  <c r="O203" i="5"/>
  <c r="Q203" i="5" s="1"/>
  <c r="X203" i="5" s="1"/>
  <c r="O432" i="5"/>
  <c r="Q432" i="5" s="1"/>
  <c r="X432" i="5" s="1"/>
  <c r="O443" i="5"/>
  <c r="Q443" i="5" s="1"/>
  <c r="X443" i="5" s="1"/>
  <c r="P443" i="5"/>
  <c r="Z443" i="5" s="1"/>
  <c r="P455" i="5"/>
  <c r="Z455" i="5" s="1"/>
  <c r="P603" i="5"/>
  <c r="Y603" i="5" s="1"/>
  <c r="O603" i="5"/>
  <c r="Q603" i="5" s="1"/>
  <c r="X603" i="5" s="1"/>
  <c r="P62" i="5"/>
  <c r="AB62" i="5" s="1"/>
  <c r="O62" i="5"/>
  <c r="Q62" i="5" s="1"/>
  <c r="X62" i="5" s="1"/>
  <c r="O476" i="5"/>
  <c r="Q476" i="5" s="1"/>
  <c r="X476" i="5" s="1"/>
  <c r="P476" i="5"/>
  <c r="Z476" i="5" s="1"/>
  <c r="O255" i="5"/>
  <c r="Q255" i="5" s="1"/>
  <c r="X255" i="5" s="1"/>
  <c r="P255" i="5"/>
  <c r="AA255" i="5" s="1"/>
  <c r="O257" i="5"/>
  <c r="Q257" i="5" s="1"/>
  <c r="X257" i="5" s="1"/>
  <c r="P257" i="5"/>
  <c r="AA257" i="5" s="1"/>
  <c r="O89" i="5"/>
  <c r="Q89" i="5" s="1"/>
  <c r="X89" i="5" s="1"/>
  <c r="P89" i="5"/>
  <c r="AB89" i="5" s="1"/>
  <c r="O421" i="5"/>
  <c r="Q421" i="5" s="1"/>
  <c r="X421" i="5" s="1"/>
  <c r="P421" i="5"/>
  <c r="Z421" i="5" s="1"/>
  <c r="O201" i="5"/>
  <c r="Q201" i="5" s="1"/>
  <c r="X201" i="5" s="1"/>
  <c r="P201" i="5"/>
  <c r="AA201" i="5" s="1"/>
  <c r="P52" i="5"/>
  <c r="AB52" i="5" s="1"/>
  <c r="O52" i="5"/>
  <c r="Q52" i="5" s="1"/>
  <c r="X52" i="5" s="1"/>
  <c r="O250" i="5"/>
  <c r="Q250" i="5" s="1"/>
  <c r="X250" i="5" s="1"/>
  <c r="P250" i="5"/>
  <c r="AA250" i="5" s="1"/>
  <c r="O256" i="5"/>
  <c r="Q256" i="5" s="1"/>
  <c r="X256" i="5" s="1"/>
  <c r="P256" i="5"/>
  <c r="AA256" i="5" s="1"/>
  <c r="O283" i="5"/>
  <c r="Q283" i="5" s="1"/>
  <c r="X283" i="5" s="1"/>
  <c r="P283" i="5"/>
  <c r="AA283" i="5" s="1"/>
  <c r="O79" i="5"/>
  <c r="Q79" i="5" s="1"/>
  <c r="X79" i="5" s="1"/>
  <c r="P79" i="5"/>
  <c r="AB79" i="5" s="1"/>
  <c r="O556" i="5"/>
  <c r="Q556" i="5" s="1"/>
  <c r="X556" i="5" s="1"/>
  <c r="P556" i="5"/>
  <c r="Z556" i="5" s="1"/>
  <c r="P426" i="5"/>
  <c r="Z426" i="5" s="1"/>
  <c r="O426" i="5"/>
  <c r="Q426" i="5" s="1"/>
  <c r="X426" i="5" s="1"/>
  <c r="P208" i="5"/>
  <c r="AA208" i="5" s="1"/>
  <c r="O208" i="5"/>
  <c r="Q208" i="5" s="1"/>
  <c r="X208" i="5" s="1"/>
  <c r="O451" i="5"/>
  <c r="Q451" i="5" s="1"/>
  <c r="X451" i="5" s="1"/>
  <c r="P451" i="5"/>
  <c r="Z451" i="5" s="1"/>
  <c r="O463" i="5"/>
  <c r="Q463" i="5" s="1"/>
  <c r="X463" i="5" s="1"/>
  <c r="P463" i="5"/>
  <c r="Z463" i="5" s="1"/>
  <c r="P9" i="5"/>
  <c r="AB9" i="5" s="1"/>
  <c r="O343" i="5"/>
  <c r="Q343" i="5" s="1"/>
  <c r="X343" i="5" s="1"/>
  <c r="P347" i="5"/>
  <c r="Z347" i="5" s="1"/>
  <c r="O353" i="5"/>
  <c r="Q353" i="5" s="1"/>
  <c r="X353" i="5" s="1"/>
  <c r="O14" i="5"/>
  <c r="Q14" i="5" s="1"/>
  <c r="X14" i="5" s="1"/>
  <c r="O130" i="5"/>
  <c r="Q130" i="5" s="1"/>
  <c r="X130" i="5" s="1"/>
  <c r="P131" i="5"/>
  <c r="AA131" i="5" s="1"/>
  <c r="O358" i="5"/>
  <c r="Q358" i="5" s="1"/>
  <c r="X358" i="5" s="1"/>
  <c r="O359" i="5"/>
  <c r="Q359" i="5" s="1"/>
  <c r="X359" i="5" s="1"/>
  <c r="P360" i="5"/>
  <c r="Z360" i="5" s="1"/>
  <c r="O362" i="5"/>
  <c r="Q362" i="5" s="1"/>
  <c r="X362" i="5" s="1"/>
  <c r="O136" i="5"/>
  <c r="Q136" i="5" s="1"/>
  <c r="X136" i="5" s="1"/>
  <c r="P137" i="5"/>
  <c r="AA137" i="5" s="1"/>
  <c r="P369" i="5"/>
  <c r="Z369" i="5" s="1"/>
  <c r="P19" i="5"/>
  <c r="AB19" i="5" s="1"/>
  <c r="P381" i="5"/>
  <c r="Z381" i="5" s="1"/>
  <c r="P156" i="5"/>
  <c r="AA156" i="5" s="1"/>
  <c r="P393" i="5"/>
  <c r="Z393" i="5" s="1"/>
  <c r="P166" i="5"/>
  <c r="AA166" i="5" s="1"/>
  <c r="P34" i="5"/>
  <c r="AB34" i="5" s="1"/>
  <c r="P413" i="5"/>
  <c r="Z413" i="5" s="1"/>
  <c r="P416" i="5"/>
  <c r="Z416" i="5" s="1"/>
  <c r="O589" i="5"/>
  <c r="Q589" i="5" s="1"/>
  <c r="X589" i="5" s="1"/>
  <c r="P589" i="5"/>
  <c r="Y589" i="5" s="1"/>
  <c r="O188" i="5"/>
  <c r="Q188" i="5" s="1"/>
  <c r="X188" i="5" s="1"/>
  <c r="P188" i="5"/>
  <c r="AA188" i="5" s="1"/>
  <c r="O420" i="5"/>
  <c r="Q420" i="5" s="1"/>
  <c r="X420" i="5" s="1"/>
  <c r="P420" i="5"/>
  <c r="Z420" i="5" s="1"/>
  <c r="P189" i="5"/>
  <c r="AA189" i="5" s="1"/>
  <c r="O189" i="5"/>
  <c r="Q189" i="5" s="1"/>
  <c r="X189" i="5" s="1"/>
  <c r="O191" i="5"/>
  <c r="Q191" i="5" s="1"/>
  <c r="X191" i="5" s="1"/>
  <c r="O199" i="5"/>
  <c r="Q199" i="5" s="1"/>
  <c r="X199" i="5" s="1"/>
  <c r="O428" i="5"/>
  <c r="Q428" i="5" s="1"/>
  <c r="X428" i="5" s="1"/>
  <c r="P428" i="5"/>
  <c r="Z428" i="5" s="1"/>
  <c r="P429" i="5"/>
  <c r="Z429" i="5" s="1"/>
  <c r="O429" i="5"/>
  <c r="Q429" i="5" s="1"/>
  <c r="X429" i="5" s="1"/>
  <c r="O594" i="5"/>
  <c r="Q594" i="5" s="1"/>
  <c r="X594" i="5" s="1"/>
  <c r="O205" i="5"/>
  <c r="Q205" i="5" s="1"/>
  <c r="X205" i="5" s="1"/>
  <c r="P205" i="5"/>
  <c r="AA205" i="5" s="1"/>
  <c r="O436" i="5"/>
  <c r="Q436" i="5" s="1"/>
  <c r="X436" i="5" s="1"/>
  <c r="P436" i="5"/>
  <c r="Z436" i="5" s="1"/>
  <c r="P439" i="5"/>
  <c r="Z439" i="5" s="1"/>
  <c r="O220" i="5"/>
  <c r="Q220" i="5" s="1"/>
  <c r="X220" i="5" s="1"/>
  <c r="P220" i="5"/>
  <c r="AA220" i="5" s="1"/>
  <c r="P450" i="5"/>
  <c r="Z450" i="5" s="1"/>
  <c r="P231" i="5"/>
  <c r="AA231" i="5" s="1"/>
  <c r="O231" i="5"/>
  <c r="Q231" i="5" s="1"/>
  <c r="X231" i="5" s="1"/>
  <c r="P454" i="5"/>
  <c r="Z454" i="5" s="1"/>
  <c r="O454" i="5"/>
  <c r="Q454" i="5" s="1"/>
  <c r="X454" i="5" s="1"/>
  <c r="O235" i="5"/>
  <c r="Q235" i="5" s="1"/>
  <c r="X235" i="5" s="1"/>
  <c r="P235" i="5"/>
  <c r="AA235" i="5" s="1"/>
  <c r="P606" i="5"/>
  <c r="Y606" i="5" s="1"/>
  <c r="P467" i="5"/>
  <c r="Z467" i="5" s="1"/>
  <c r="O467" i="5"/>
  <c r="Q467" i="5" s="1"/>
  <c r="X467" i="5" s="1"/>
  <c r="P61" i="5"/>
  <c r="AB61" i="5" s="1"/>
  <c r="O61" i="5"/>
  <c r="Q61" i="5" s="1"/>
  <c r="X61" i="5" s="1"/>
  <c r="P238" i="5"/>
  <c r="AA238" i="5" s="1"/>
  <c r="P279" i="5"/>
  <c r="AA279" i="5" s="1"/>
  <c r="O279" i="5"/>
  <c r="Q279" i="5" s="1"/>
  <c r="X279" i="5" s="1"/>
  <c r="O518" i="5"/>
  <c r="Q518" i="5" s="1"/>
  <c r="X518" i="5" s="1"/>
  <c r="P518" i="5"/>
  <c r="Z518" i="5" s="1"/>
  <c r="O84" i="5"/>
  <c r="Q84" i="5" s="1"/>
  <c r="X84" i="5" s="1"/>
  <c r="P84" i="5"/>
  <c r="AB84" i="5" s="1"/>
  <c r="P138" i="5"/>
  <c r="AA138" i="5" s="1"/>
  <c r="P366" i="5"/>
  <c r="Z366" i="5" s="1"/>
  <c r="O366" i="5"/>
  <c r="Q366" i="5" s="1"/>
  <c r="X366" i="5" s="1"/>
  <c r="P367" i="5"/>
  <c r="Z367" i="5" s="1"/>
  <c r="P573" i="5"/>
  <c r="Y573" i="5" s="1"/>
  <c r="O573" i="5"/>
  <c r="Q573" i="5" s="1"/>
  <c r="X573" i="5" s="1"/>
  <c r="P141" i="5"/>
  <c r="AA141" i="5" s="1"/>
  <c r="P143" i="5"/>
  <c r="AA143" i="5" s="1"/>
  <c r="O143" i="5"/>
  <c r="Q143" i="5" s="1"/>
  <c r="X143" i="5" s="1"/>
  <c r="P20" i="5"/>
  <c r="AB20" i="5" s="1"/>
  <c r="P22" i="5"/>
  <c r="AB22" i="5" s="1"/>
  <c r="O22" i="5"/>
  <c r="Q22" i="5" s="1"/>
  <c r="X22" i="5" s="1"/>
  <c r="P379" i="5"/>
  <c r="Z379" i="5" s="1"/>
  <c r="P23" i="5"/>
  <c r="AB23" i="5" s="1"/>
  <c r="P382" i="5"/>
  <c r="Z382" i="5" s="1"/>
  <c r="O382" i="5"/>
  <c r="Q382" i="5" s="1"/>
  <c r="X382" i="5" s="1"/>
  <c r="P147" i="5"/>
  <c r="AA147" i="5" s="1"/>
  <c r="P150" i="5"/>
  <c r="AA150" i="5" s="1"/>
  <c r="O150" i="5"/>
  <c r="Q150" i="5" s="1"/>
  <c r="X150" i="5" s="1"/>
  <c r="P151" i="5"/>
  <c r="AA151" i="5" s="1"/>
  <c r="P153" i="5"/>
  <c r="AA153" i="5" s="1"/>
  <c r="O153" i="5"/>
  <c r="Q153" i="5" s="1"/>
  <c r="X153" i="5" s="1"/>
  <c r="P154" i="5"/>
  <c r="AA154" i="5" s="1"/>
  <c r="P158" i="5"/>
  <c r="AA158" i="5" s="1"/>
  <c r="O158" i="5"/>
  <c r="Q158" i="5" s="1"/>
  <c r="X158" i="5" s="1"/>
  <c r="P575" i="5"/>
  <c r="Y575" i="5" s="1"/>
  <c r="P31" i="5"/>
  <c r="AB31" i="5" s="1"/>
  <c r="O31" i="5"/>
  <c r="Q31" i="5" s="1"/>
  <c r="X31" i="5" s="1"/>
  <c r="P160" i="5"/>
  <c r="AA160" i="5" s="1"/>
  <c r="P163" i="5"/>
  <c r="AA163" i="5" s="1"/>
  <c r="O163" i="5"/>
  <c r="Q163" i="5" s="1"/>
  <c r="X163" i="5" s="1"/>
  <c r="P33" i="5"/>
  <c r="AB33" i="5" s="1"/>
  <c r="P401" i="5"/>
  <c r="Z401" i="5" s="1"/>
  <c r="O401" i="5"/>
  <c r="Q401" i="5" s="1"/>
  <c r="X401" i="5" s="1"/>
  <c r="P576" i="5"/>
  <c r="Y576" i="5" s="1"/>
  <c r="P169" i="5"/>
  <c r="AA169" i="5" s="1"/>
  <c r="O169" i="5"/>
  <c r="Q169" i="5" s="1"/>
  <c r="X169" i="5" s="1"/>
  <c r="P4" i="5"/>
  <c r="AB4" i="5" s="1"/>
  <c r="P35" i="5"/>
  <c r="AB35" i="5" s="1"/>
  <c r="O35" i="5"/>
  <c r="Q35" i="5" s="1"/>
  <c r="X35" i="5" s="1"/>
  <c r="P36" i="5"/>
  <c r="AB36" i="5" s="1"/>
  <c r="P578" i="5"/>
  <c r="Y578" i="5" s="1"/>
  <c r="O578" i="5"/>
  <c r="Q578" i="5" s="1"/>
  <c r="X578" i="5" s="1"/>
  <c r="P408" i="5"/>
  <c r="Z408" i="5" s="1"/>
  <c r="P176" i="5"/>
  <c r="AA176" i="5" s="1"/>
  <c r="O176" i="5"/>
  <c r="Q176" i="5" s="1"/>
  <c r="X176" i="5" s="1"/>
  <c r="P177" i="5"/>
  <c r="AA177" i="5" s="1"/>
  <c r="P117" i="5"/>
  <c r="AA117" i="5" s="1"/>
  <c r="O117" i="5"/>
  <c r="Q117" i="5" s="1"/>
  <c r="X117" i="5" s="1"/>
  <c r="P414" i="5"/>
  <c r="Z414" i="5" s="1"/>
  <c r="P580" i="5"/>
  <c r="Y580" i="5" s="1"/>
  <c r="O580" i="5"/>
  <c r="Q580" i="5" s="1"/>
  <c r="X580" i="5" s="1"/>
  <c r="P581" i="5"/>
  <c r="Y581" i="5" s="1"/>
  <c r="P184" i="5"/>
  <c r="AA184" i="5" s="1"/>
  <c r="O184" i="5"/>
  <c r="Q184" i="5" s="1"/>
  <c r="X184" i="5" s="1"/>
  <c r="P185" i="5"/>
  <c r="AA185" i="5" s="1"/>
  <c r="P418" i="5"/>
  <c r="Z418" i="5" s="1"/>
  <c r="O418" i="5"/>
  <c r="Q418" i="5" s="1"/>
  <c r="X418" i="5" s="1"/>
  <c r="P587" i="5"/>
  <c r="Y587" i="5" s="1"/>
  <c r="P45" i="5"/>
  <c r="AB45" i="5" s="1"/>
  <c r="P197" i="5"/>
  <c r="AA197" i="5" s="1"/>
  <c r="O197" i="5"/>
  <c r="Q197" i="5" s="1"/>
  <c r="X197" i="5" s="1"/>
  <c r="O430" i="5"/>
  <c r="Q430" i="5" s="1"/>
  <c r="X430" i="5" s="1"/>
  <c r="P431" i="5"/>
  <c r="Z431" i="5" s="1"/>
  <c r="O431" i="5"/>
  <c r="Q431" i="5" s="1"/>
  <c r="X431" i="5" s="1"/>
  <c r="P206" i="5"/>
  <c r="AA206" i="5" s="1"/>
  <c r="O206" i="5"/>
  <c r="Q206" i="5" s="1"/>
  <c r="X206" i="5" s="1"/>
  <c r="O596" i="5"/>
  <c r="Q596" i="5" s="1"/>
  <c r="X596" i="5" s="1"/>
  <c r="P596" i="5"/>
  <c r="Y596" i="5" s="1"/>
  <c r="O597" i="5"/>
  <c r="Q597" i="5" s="1"/>
  <c r="X597" i="5" s="1"/>
  <c r="P598" i="5"/>
  <c r="Y598" i="5" s="1"/>
  <c r="O598" i="5"/>
  <c r="Q598" i="5" s="1"/>
  <c r="X598" i="5" s="1"/>
  <c r="P435" i="5"/>
  <c r="Z435" i="5" s="1"/>
  <c r="O435" i="5"/>
  <c r="Q435" i="5" s="1"/>
  <c r="X435" i="5" s="1"/>
  <c r="O438" i="5"/>
  <c r="Q438" i="5" s="1"/>
  <c r="X438" i="5" s="1"/>
  <c r="P438" i="5"/>
  <c r="Z438" i="5" s="1"/>
  <c r="P226" i="5"/>
  <c r="AA226" i="5" s="1"/>
  <c r="P56" i="5"/>
  <c r="AB56" i="5" s="1"/>
  <c r="O56" i="5"/>
  <c r="Q56" i="5" s="1"/>
  <c r="X56" i="5" s="1"/>
  <c r="P57" i="5"/>
  <c r="AB57" i="5" s="1"/>
  <c r="O57" i="5"/>
  <c r="Q57" i="5" s="1"/>
  <c r="X57" i="5" s="1"/>
  <c r="P58" i="5"/>
  <c r="AB58" i="5" s="1"/>
  <c r="O58" i="5"/>
  <c r="Q58" i="5" s="1"/>
  <c r="X58" i="5" s="1"/>
  <c r="O466" i="5"/>
  <c r="Q466" i="5" s="1"/>
  <c r="X466" i="5" s="1"/>
  <c r="P466" i="5"/>
  <c r="Z466" i="5" s="1"/>
  <c r="P469" i="5"/>
  <c r="Z469" i="5" s="1"/>
  <c r="O469" i="5"/>
  <c r="Q469" i="5" s="1"/>
  <c r="X469" i="5" s="1"/>
  <c r="P3" i="5"/>
  <c r="R3" i="5" s="1"/>
  <c r="O3" i="5"/>
  <c r="Q3" i="5" s="1"/>
  <c r="X3" i="5" s="1"/>
  <c r="O242" i="5"/>
  <c r="Q242" i="5" s="1"/>
  <c r="X242" i="5" s="1"/>
  <c r="P242" i="5"/>
  <c r="AA242" i="5" s="1"/>
  <c r="P259" i="5"/>
  <c r="AA259" i="5" s="1"/>
  <c r="O259" i="5"/>
  <c r="Q259" i="5" s="1"/>
  <c r="X259" i="5" s="1"/>
  <c r="O491" i="5"/>
  <c r="Q491" i="5" s="1"/>
  <c r="X491" i="5" s="1"/>
  <c r="P491" i="5"/>
  <c r="Z491" i="5" s="1"/>
  <c r="O498" i="5"/>
  <c r="Q498" i="5" s="1"/>
  <c r="X498" i="5" s="1"/>
  <c r="P498" i="5"/>
  <c r="Z498" i="5" s="1"/>
  <c r="O264" i="5"/>
  <c r="Q264" i="5" s="1"/>
  <c r="X264" i="5" s="1"/>
  <c r="P264" i="5"/>
  <c r="AA264" i="5" s="1"/>
  <c r="O614" i="5"/>
  <c r="Q614" i="5" s="1"/>
  <c r="X614" i="5" s="1"/>
  <c r="P614" i="5"/>
  <c r="Y614" i="5" s="1"/>
  <c r="O503" i="5"/>
  <c r="Q503" i="5" s="1"/>
  <c r="X503" i="5" s="1"/>
  <c r="P503" i="5"/>
  <c r="Z503" i="5" s="1"/>
  <c r="O505" i="5"/>
  <c r="Q505" i="5" s="1"/>
  <c r="X505" i="5" s="1"/>
  <c r="P505" i="5"/>
  <c r="Z505" i="5" s="1"/>
  <c r="O510" i="5"/>
  <c r="Q510" i="5" s="1"/>
  <c r="X510" i="5" s="1"/>
  <c r="P510" i="5"/>
  <c r="Z510" i="5" s="1"/>
  <c r="O514" i="5"/>
  <c r="Q514" i="5" s="1"/>
  <c r="X514" i="5" s="1"/>
  <c r="P514" i="5"/>
  <c r="Z514" i="5" s="1"/>
  <c r="P88" i="5"/>
  <c r="AB88" i="5" s="1"/>
  <c r="O88" i="5"/>
  <c r="Q88" i="5" s="1"/>
  <c r="X88" i="5" s="1"/>
  <c r="O624" i="5"/>
  <c r="Q624" i="5" s="1"/>
  <c r="X624" i="5" s="1"/>
  <c r="P624" i="5"/>
  <c r="Y624" i="5" s="1"/>
  <c r="O138" i="5"/>
  <c r="Q138" i="5" s="1"/>
  <c r="X138" i="5" s="1"/>
  <c r="P364" i="5"/>
  <c r="Z364" i="5" s="1"/>
  <c r="O364" i="5"/>
  <c r="Q364" i="5" s="1"/>
  <c r="X364" i="5" s="1"/>
  <c r="P572" i="5"/>
  <c r="Y572" i="5" s="1"/>
  <c r="O367" i="5"/>
  <c r="Q367" i="5" s="1"/>
  <c r="X367" i="5" s="1"/>
  <c r="P140" i="5"/>
  <c r="AA140" i="5" s="1"/>
  <c r="O140" i="5"/>
  <c r="Q140" i="5" s="1"/>
  <c r="X140" i="5" s="1"/>
  <c r="P17" i="5"/>
  <c r="AB17" i="5" s="1"/>
  <c r="O141" i="5"/>
  <c r="Q141" i="5" s="1"/>
  <c r="X141" i="5" s="1"/>
  <c r="P373" i="5"/>
  <c r="Z373" i="5" s="1"/>
  <c r="O373" i="5"/>
  <c r="Q373" i="5" s="1"/>
  <c r="X373" i="5" s="1"/>
  <c r="P142" i="5"/>
  <c r="AA142" i="5" s="1"/>
  <c r="O20" i="5"/>
  <c r="Q20" i="5" s="1"/>
  <c r="X20" i="5" s="1"/>
  <c r="P376" i="5"/>
  <c r="Z376" i="5" s="1"/>
  <c r="O376" i="5"/>
  <c r="Q376" i="5" s="1"/>
  <c r="X376" i="5" s="1"/>
  <c r="P377" i="5"/>
  <c r="Z377" i="5" s="1"/>
  <c r="O379" i="5"/>
  <c r="Q379" i="5" s="1"/>
  <c r="X379" i="5" s="1"/>
  <c r="O23" i="5"/>
  <c r="Q23" i="5" s="1"/>
  <c r="X23" i="5" s="1"/>
  <c r="P145" i="5"/>
  <c r="AA145" i="5" s="1"/>
  <c r="O145" i="5"/>
  <c r="Q145" i="5" s="1"/>
  <c r="X145" i="5" s="1"/>
  <c r="P146" i="5"/>
  <c r="AA146" i="5" s="1"/>
  <c r="O147" i="5"/>
  <c r="Q147" i="5" s="1"/>
  <c r="X147" i="5" s="1"/>
  <c r="P383" i="5"/>
  <c r="Z383" i="5" s="1"/>
  <c r="O383" i="5"/>
  <c r="Q383" i="5" s="1"/>
  <c r="X383" i="5" s="1"/>
  <c r="P384" i="5"/>
  <c r="Z384" i="5" s="1"/>
  <c r="O151" i="5"/>
  <c r="Q151" i="5" s="1"/>
  <c r="X151" i="5" s="1"/>
  <c r="P386" i="5"/>
  <c r="Z386" i="5" s="1"/>
  <c r="O386" i="5"/>
  <c r="Q386" i="5" s="1"/>
  <c r="X386" i="5" s="1"/>
  <c r="P27" i="5"/>
  <c r="AB27" i="5" s="1"/>
  <c r="O154" i="5"/>
  <c r="Q154" i="5" s="1"/>
  <c r="X154" i="5" s="1"/>
  <c r="P157" i="5"/>
  <c r="AA157" i="5" s="1"/>
  <c r="O157" i="5"/>
  <c r="Q157" i="5" s="1"/>
  <c r="X157" i="5" s="1"/>
  <c r="P28" i="5"/>
  <c r="AB28" i="5" s="1"/>
  <c r="O575" i="5"/>
  <c r="Q575" i="5" s="1"/>
  <c r="X575" i="5" s="1"/>
  <c r="P30" i="5"/>
  <c r="AB30" i="5" s="1"/>
  <c r="O30" i="5"/>
  <c r="Q30" i="5" s="1"/>
  <c r="X30" i="5" s="1"/>
  <c r="P391" i="5"/>
  <c r="Z391" i="5" s="1"/>
  <c r="O160" i="5"/>
  <c r="Q160" i="5" s="1"/>
  <c r="X160" i="5" s="1"/>
  <c r="P161" i="5"/>
  <c r="AA161" i="5" s="1"/>
  <c r="O161" i="5"/>
  <c r="Q161" i="5" s="1"/>
  <c r="X161" i="5" s="1"/>
  <c r="P162" i="5"/>
  <c r="AA162" i="5" s="1"/>
  <c r="O33" i="5"/>
  <c r="Q33" i="5" s="1"/>
  <c r="X33" i="5" s="1"/>
  <c r="P164" i="5"/>
  <c r="AA164" i="5" s="1"/>
  <c r="O164" i="5"/>
  <c r="Q164" i="5" s="1"/>
  <c r="X164" i="5" s="1"/>
  <c r="P399" i="5"/>
  <c r="Z399" i="5" s="1"/>
  <c r="O576" i="5"/>
  <c r="Q576" i="5" s="1"/>
  <c r="X576" i="5" s="1"/>
  <c r="P167" i="5"/>
  <c r="AA167" i="5" s="1"/>
  <c r="O167" i="5"/>
  <c r="Q167" i="5" s="1"/>
  <c r="X167" i="5" s="1"/>
  <c r="P403" i="5"/>
  <c r="Z403" i="5" s="1"/>
  <c r="O4" i="5"/>
  <c r="Q4" i="5" s="1"/>
  <c r="X4" i="5" s="1"/>
  <c r="P577" i="5"/>
  <c r="Y577" i="5" s="1"/>
  <c r="O577" i="5"/>
  <c r="Q577" i="5" s="1"/>
  <c r="X577" i="5" s="1"/>
  <c r="P170" i="5"/>
  <c r="AA170" i="5" s="1"/>
  <c r="O36" i="5"/>
  <c r="Q36" i="5" s="1"/>
  <c r="X36" i="5" s="1"/>
  <c r="P407" i="5"/>
  <c r="Z407" i="5" s="1"/>
  <c r="O407" i="5"/>
  <c r="Q407" i="5" s="1"/>
  <c r="X407" i="5" s="1"/>
  <c r="P172" i="5"/>
  <c r="AA172" i="5" s="1"/>
  <c r="O408" i="5"/>
  <c r="Q408" i="5" s="1"/>
  <c r="X408" i="5" s="1"/>
  <c r="P410" i="5"/>
  <c r="Z410" i="5" s="1"/>
  <c r="O410" i="5"/>
  <c r="Q410" i="5" s="1"/>
  <c r="X410" i="5" s="1"/>
  <c r="P175" i="5"/>
  <c r="AA175" i="5" s="1"/>
  <c r="O177" i="5"/>
  <c r="Q177" i="5" s="1"/>
  <c r="X177" i="5" s="1"/>
  <c r="P178" i="5"/>
  <c r="AA178" i="5" s="1"/>
  <c r="O178" i="5"/>
  <c r="Q178" i="5" s="1"/>
  <c r="X178" i="5" s="1"/>
  <c r="P179" i="5"/>
  <c r="AA179" i="5" s="1"/>
  <c r="O414" i="5"/>
  <c r="Q414" i="5" s="1"/>
  <c r="X414" i="5" s="1"/>
  <c r="P40" i="5"/>
  <c r="AB40" i="5" s="1"/>
  <c r="O40" i="5"/>
  <c r="Q40" i="5" s="1"/>
  <c r="X40" i="5" s="1"/>
  <c r="P41" i="5"/>
  <c r="AB41" i="5" s="1"/>
  <c r="O581" i="5"/>
  <c r="Q581" i="5" s="1"/>
  <c r="X581" i="5" s="1"/>
  <c r="P182" i="5"/>
  <c r="AA182" i="5" s="1"/>
  <c r="O182" i="5"/>
  <c r="Q182" i="5" s="1"/>
  <c r="X182" i="5" s="1"/>
  <c r="P43" i="5"/>
  <c r="AB43" i="5" s="1"/>
  <c r="O185" i="5"/>
  <c r="Q185" i="5" s="1"/>
  <c r="X185" i="5" s="1"/>
  <c r="P44" i="5"/>
  <c r="AB44" i="5" s="1"/>
  <c r="O44" i="5"/>
  <c r="Q44" i="5" s="1"/>
  <c r="X44" i="5" s="1"/>
  <c r="P186" i="5"/>
  <c r="AA186" i="5" s="1"/>
  <c r="O587" i="5"/>
  <c r="Q587" i="5" s="1"/>
  <c r="X587" i="5" s="1"/>
  <c r="O45" i="5"/>
  <c r="Q45" i="5" s="1"/>
  <c r="P430" i="5"/>
  <c r="Z430" i="5" s="1"/>
  <c r="O204" i="5"/>
  <c r="Q204" i="5" s="1"/>
  <c r="P597" i="5"/>
  <c r="Y597" i="5" s="1"/>
  <c r="P209" i="5"/>
  <c r="AA209" i="5" s="1"/>
  <c r="P601" i="5"/>
  <c r="Y601" i="5" s="1"/>
  <c r="P216" i="5"/>
  <c r="AA216" i="5" s="1"/>
  <c r="O216" i="5"/>
  <c r="Q216" i="5" s="1"/>
  <c r="X216" i="5" s="1"/>
  <c r="P217" i="5"/>
  <c r="AA217" i="5" s="1"/>
  <c r="O217" i="5"/>
  <c r="Q217" i="5" s="1"/>
  <c r="X217" i="5" s="1"/>
  <c r="P53" i="5"/>
  <c r="AB53" i="5" s="1"/>
  <c r="O53" i="5"/>
  <c r="Q53" i="5" s="1"/>
  <c r="X53" i="5" s="1"/>
  <c r="P223" i="5"/>
  <c r="AA223" i="5" s="1"/>
  <c r="O223" i="5"/>
  <c r="Q223" i="5" s="1"/>
  <c r="X223" i="5" s="1"/>
  <c r="P224" i="5"/>
  <c r="AA224" i="5" s="1"/>
  <c r="P227" i="5"/>
  <c r="AA227" i="5" s="1"/>
  <c r="O227" i="5"/>
  <c r="Q227" i="5" s="1"/>
  <c r="X227" i="5" s="1"/>
  <c r="O230" i="5"/>
  <c r="Q230" i="5" s="1"/>
  <c r="X230" i="5" s="1"/>
  <c r="P230" i="5"/>
  <c r="AA230" i="5" s="1"/>
  <c r="P236" i="5"/>
  <c r="AA236" i="5" s="1"/>
  <c r="P462" i="5"/>
  <c r="Z462" i="5" s="1"/>
  <c r="P63" i="5"/>
  <c r="AB63" i="5" s="1"/>
  <c r="O63" i="5"/>
  <c r="Q63" i="5" s="1"/>
  <c r="X63" i="5" s="1"/>
  <c r="O65" i="5"/>
  <c r="Q65" i="5" s="1"/>
  <c r="X65" i="5" s="1"/>
  <c r="P65" i="5"/>
  <c r="AB65" i="5" s="1"/>
  <c r="O243" i="5"/>
  <c r="Q243" i="5" s="1"/>
  <c r="X243" i="5" s="1"/>
  <c r="P243" i="5"/>
  <c r="AA243" i="5" s="1"/>
  <c r="P68" i="5"/>
  <c r="AB68" i="5" s="1"/>
  <c r="O68" i="5"/>
  <c r="Q68" i="5" s="1"/>
  <c r="X68" i="5" s="1"/>
  <c r="P490" i="5"/>
  <c r="Z490" i="5" s="1"/>
  <c r="O490" i="5"/>
  <c r="Q490" i="5" s="1"/>
  <c r="X490" i="5" s="1"/>
  <c r="P73" i="5"/>
  <c r="AB73" i="5" s="1"/>
  <c r="O73" i="5"/>
  <c r="Q73" i="5" s="1"/>
  <c r="X73" i="5" s="1"/>
  <c r="P273" i="5"/>
  <c r="AA273" i="5" s="1"/>
  <c r="O273" i="5"/>
  <c r="Q273" i="5" s="1"/>
  <c r="X273" i="5" s="1"/>
  <c r="O509" i="5"/>
  <c r="Q509" i="5" s="1"/>
  <c r="X509" i="5" s="1"/>
  <c r="P509" i="5"/>
  <c r="Z509" i="5" s="1"/>
  <c r="O282" i="5"/>
  <c r="Q282" i="5" s="1"/>
  <c r="X282" i="5" s="1"/>
  <c r="P282" i="5"/>
  <c r="AA282" i="5" s="1"/>
  <c r="P296" i="5"/>
  <c r="AA296" i="5" s="1"/>
  <c r="O296" i="5"/>
  <c r="Q296" i="5" s="1"/>
  <c r="X296" i="5" s="1"/>
  <c r="P333" i="5"/>
  <c r="Z333" i="5" s="1"/>
  <c r="O333" i="5"/>
  <c r="Q333" i="5" s="1"/>
  <c r="X333" i="5" s="1"/>
  <c r="P213" i="5"/>
  <c r="AA213" i="5" s="1"/>
  <c r="O213" i="5"/>
  <c r="Q213" i="5" s="1"/>
  <c r="X213" i="5" s="1"/>
  <c r="P448" i="5"/>
  <c r="Z448" i="5" s="1"/>
  <c r="O448" i="5"/>
  <c r="Q448" i="5" s="1"/>
  <c r="P228" i="5"/>
  <c r="AA228" i="5" s="1"/>
  <c r="O228" i="5"/>
  <c r="Q228" i="5" s="1"/>
  <c r="X228" i="5" s="1"/>
  <c r="P457" i="5"/>
  <c r="Z457" i="5" s="1"/>
  <c r="O457" i="5"/>
  <c r="Q457" i="5" s="1"/>
  <c r="X457" i="5" s="1"/>
  <c r="P59" i="5"/>
  <c r="AB59" i="5" s="1"/>
  <c r="O59" i="5"/>
  <c r="Q59" i="5" s="1"/>
  <c r="X59" i="5" s="1"/>
  <c r="O2" i="5"/>
  <c r="Q2" i="5" s="1"/>
  <c r="X2" i="5" s="1"/>
  <c r="P2" i="5"/>
  <c r="R2" i="5" s="1"/>
  <c r="P66" i="5"/>
  <c r="AB66" i="5" s="1"/>
  <c r="O66" i="5"/>
  <c r="Q66" i="5" s="1"/>
  <c r="X66" i="5" s="1"/>
  <c r="P478" i="5"/>
  <c r="Z478" i="5" s="1"/>
  <c r="O478" i="5"/>
  <c r="Q478" i="5" s="1"/>
  <c r="X478" i="5" s="1"/>
  <c r="O482" i="5"/>
  <c r="Q482" i="5" s="1"/>
  <c r="X482" i="5" s="1"/>
  <c r="P482" i="5"/>
  <c r="Z482" i="5" s="1"/>
  <c r="P254" i="5"/>
  <c r="AA254" i="5" s="1"/>
  <c r="O254" i="5"/>
  <c r="Q254" i="5" s="1"/>
  <c r="X254" i="5" s="1"/>
  <c r="O487" i="5"/>
  <c r="Q487" i="5" s="1"/>
  <c r="X487" i="5" s="1"/>
  <c r="P487" i="5"/>
  <c r="Z487" i="5" s="1"/>
  <c r="P495" i="5"/>
  <c r="Z495" i="5" s="1"/>
  <c r="O495" i="5"/>
  <c r="Q495" i="5" s="1"/>
  <c r="X495" i="5" s="1"/>
  <c r="P268" i="5"/>
  <c r="AA268" i="5" s="1"/>
  <c r="O268" i="5"/>
  <c r="Q268" i="5" s="1"/>
  <c r="X268" i="5" s="1"/>
  <c r="O74" i="5"/>
  <c r="Q74" i="5" s="1"/>
  <c r="X74" i="5" s="1"/>
  <c r="P74" i="5"/>
  <c r="AB74" i="5" s="1"/>
  <c r="P616" i="5"/>
  <c r="Y616" i="5" s="1"/>
  <c r="O616" i="5"/>
  <c r="Q616" i="5" s="1"/>
  <c r="X616" i="5" s="1"/>
  <c r="P288" i="5"/>
  <c r="AA288" i="5" s="1"/>
  <c r="O288" i="5"/>
  <c r="Q288" i="5" s="1"/>
  <c r="X288" i="5" s="1"/>
  <c r="P517" i="5"/>
  <c r="Z517" i="5" s="1"/>
  <c r="O517" i="5"/>
  <c r="Q517" i="5" s="1"/>
  <c r="X517" i="5" s="1"/>
  <c r="O86" i="5"/>
  <c r="Q86" i="5" s="1"/>
  <c r="X86" i="5" s="1"/>
  <c r="P86" i="5"/>
  <c r="AB86" i="5" s="1"/>
  <c r="P536" i="5"/>
  <c r="Z536" i="5" s="1"/>
  <c r="O536" i="5"/>
  <c r="Q536" i="5" s="1"/>
  <c r="X536" i="5" s="1"/>
  <c r="O622" i="5"/>
  <c r="Q622" i="5" s="1"/>
  <c r="X622" i="5" s="1"/>
  <c r="P622" i="5"/>
  <c r="Y622" i="5" s="1"/>
  <c r="P595" i="5"/>
  <c r="Y595" i="5" s="1"/>
  <c r="P49" i="5"/>
  <c r="AB49" i="5" s="1"/>
  <c r="O49" i="5"/>
  <c r="Q49" i="5" s="1"/>
  <c r="X49" i="5" s="1"/>
  <c r="P437" i="5"/>
  <c r="Z437" i="5" s="1"/>
  <c r="P441" i="5"/>
  <c r="Z441" i="5" s="1"/>
  <c r="O441" i="5"/>
  <c r="Q441" i="5" s="1"/>
  <c r="X441" i="5" s="1"/>
  <c r="P214" i="5"/>
  <c r="AA214" i="5" s="1"/>
  <c r="P218" i="5"/>
  <c r="AA218" i="5" s="1"/>
  <c r="P225" i="5"/>
  <c r="AA225" i="5" s="1"/>
  <c r="O225" i="5"/>
  <c r="Q225" i="5" s="1"/>
  <c r="X225" i="5" s="1"/>
  <c r="P452" i="5"/>
  <c r="Z452" i="5" s="1"/>
  <c r="P233" i="5"/>
  <c r="AA233" i="5" s="1"/>
  <c r="O233" i="5"/>
  <c r="Q233" i="5" s="1"/>
  <c r="X233" i="5" s="1"/>
  <c r="P458" i="5"/>
  <c r="Z458" i="5" s="1"/>
  <c r="P461" i="5"/>
  <c r="Z461" i="5" s="1"/>
  <c r="O461" i="5"/>
  <c r="Q461" i="5" s="1"/>
  <c r="X461" i="5" s="1"/>
  <c r="P464" i="5"/>
  <c r="Z464" i="5" s="1"/>
  <c r="P64" i="5"/>
  <c r="AB64" i="5" s="1"/>
  <c r="O64" i="5"/>
  <c r="Q64" i="5" s="1"/>
  <c r="X64" i="5" s="1"/>
  <c r="P609" i="5"/>
  <c r="Y609" i="5" s="1"/>
  <c r="O609" i="5"/>
  <c r="Q609" i="5" s="1"/>
  <c r="X609" i="5" s="1"/>
  <c r="O246" i="5"/>
  <c r="Q246" i="5" s="1"/>
  <c r="X246" i="5" s="1"/>
  <c r="P246" i="5"/>
  <c r="AA246" i="5" s="1"/>
  <c r="P480" i="5"/>
  <c r="Z480" i="5" s="1"/>
  <c r="O480" i="5"/>
  <c r="Q480" i="5" s="1"/>
  <c r="X480" i="5" s="1"/>
  <c r="P249" i="5"/>
  <c r="AA249" i="5" s="1"/>
  <c r="O249" i="5"/>
  <c r="Q249" i="5" s="1"/>
  <c r="X249" i="5" s="1"/>
  <c r="P71" i="5"/>
  <c r="AB71" i="5" s="1"/>
  <c r="O71" i="5"/>
  <c r="Q71" i="5" s="1"/>
  <c r="X71" i="5" s="1"/>
  <c r="O494" i="5"/>
  <c r="Q494" i="5" s="1"/>
  <c r="X494" i="5" s="1"/>
  <c r="P494" i="5"/>
  <c r="Z494" i="5" s="1"/>
  <c r="P612" i="5"/>
  <c r="Y612" i="5" s="1"/>
  <c r="O612" i="5"/>
  <c r="Q612" i="5" s="1"/>
  <c r="X612" i="5" s="1"/>
  <c r="O267" i="5"/>
  <c r="Q267" i="5" s="1"/>
  <c r="X267" i="5" s="1"/>
  <c r="P267" i="5"/>
  <c r="AA267" i="5" s="1"/>
  <c r="P500" i="5"/>
  <c r="Z500" i="5" s="1"/>
  <c r="O500" i="5"/>
  <c r="Q500" i="5" s="1"/>
  <c r="X500" i="5" s="1"/>
  <c r="O276" i="5"/>
  <c r="Q276" i="5" s="1"/>
  <c r="X276" i="5" s="1"/>
  <c r="P512" i="5"/>
  <c r="Z512" i="5" s="1"/>
  <c r="O512" i="5"/>
  <c r="Q512" i="5" s="1"/>
  <c r="X512" i="5" s="1"/>
  <c r="O301" i="5"/>
  <c r="Q301" i="5" s="1"/>
  <c r="X301" i="5" s="1"/>
  <c r="P301" i="5"/>
  <c r="AA301" i="5" s="1"/>
  <c r="P479" i="5"/>
  <c r="Z479" i="5" s="1"/>
  <c r="P251" i="5"/>
  <c r="AA251" i="5" s="1"/>
  <c r="O251" i="5"/>
  <c r="Q251" i="5" s="1"/>
  <c r="X251" i="5" s="1"/>
  <c r="P483" i="5"/>
  <c r="Z483" i="5" s="1"/>
  <c r="P485" i="5"/>
  <c r="Z485" i="5" s="1"/>
  <c r="O485" i="5"/>
  <c r="Q485" i="5" s="1"/>
  <c r="X485" i="5" s="1"/>
  <c r="P611" i="5"/>
  <c r="Y611" i="5" s="1"/>
  <c r="O611" i="5"/>
  <c r="Q611" i="5" s="1"/>
  <c r="X611" i="5" s="1"/>
  <c r="P72" i="5"/>
  <c r="AB72" i="5" s="1"/>
  <c r="P613" i="5"/>
  <c r="Y613" i="5" s="1"/>
  <c r="O613" i="5"/>
  <c r="Q613" i="5" s="1"/>
  <c r="X613" i="5" s="1"/>
  <c r="P269" i="5"/>
  <c r="AA269" i="5" s="1"/>
  <c r="P274" i="5"/>
  <c r="AA274" i="5" s="1"/>
  <c r="O274" i="5"/>
  <c r="Q274" i="5" s="1"/>
  <c r="X274" i="5" s="1"/>
  <c r="P277" i="5"/>
  <c r="AA277" i="5" s="1"/>
  <c r="O277" i="5"/>
  <c r="Q277" i="5" s="1"/>
  <c r="X277" i="5" s="1"/>
  <c r="P280" i="5"/>
  <c r="AA280" i="5" s="1"/>
  <c r="P513" i="5"/>
  <c r="Z513" i="5" s="1"/>
  <c r="O513" i="5"/>
  <c r="Q513" i="5" s="1"/>
  <c r="X513" i="5" s="1"/>
  <c r="P287" i="5"/>
  <c r="AA287" i="5" s="1"/>
  <c r="O287" i="5"/>
  <c r="Q287" i="5" s="1"/>
  <c r="X287" i="5" s="1"/>
  <c r="P75" i="5"/>
  <c r="AB75" i="5" s="1"/>
  <c r="O75" i="5"/>
  <c r="Q75" i="5" s="1"/>
  <c r="X75" i="5" s="1"/>
  <c r="P292" i="5"/>
  <c r="AA292" i="5" s="1"/>
  <c r="O292" i="5"/>
  <c r="Q292" i="5" s="1"/>
  <c r="X292" i="5" s="1"/>
  <c r="P78" i="5"/>
  <c r="AB78" i="5" s="1"/>
  <c r="O78" i="5"/>
  <c r="Q78" i="5" s="1"/>
  <c r="X78" i="5" s="1"/>
  <c r="P516" i="5"/>
  <c r="Z516" i="5" s="1"/>
  <c r="O516" i="5"/>
  <c r="Q516" i="5" s="1"/>
  <c r="X516" i="5" s="1"/>
  <c r="P618" i="5"/>
  <c r="Y618" i="5" s="1"/>
  <c r="O618" i="5"/>
  <c r="Q618" i="5" s="1"/>
  <c r="X618" i="5" s="1"/>
  <c r="P520" i="5"/>
  <c r="Z520" i="5" s="1"/>
  <c r="O520" i="5"/>
  <c r="Q520" i="5" s="1"/>
  <c r="X520" i="5" s="1"/>
  <c r="P297" i="5"/>
  <c r="AA297" i="5" s="1"/>
  <c r="O297" i="5"/>
  <c r="Q297" i="5" s="1"/>
  <c r="X297" i="5" s="1"/>
  <c r="P522" i="5"/>
  <c r="Z522" i="5" s="1"/>
  <c r="O522" i="5"/>
  <c r="Q522" i="5" s="1"/>
  <c r="X522" i="5" s="1"/>
  <c r="P531" i="5"/>
  <c r="Z531" i="5" s="1"/>
  <c r="O531" i="5"/>
  <c r="Q531" i="5" s="1"/>
  <c r="X531" i="5" s="1"/>
  <c r="O533" i="5"/>
  <c r="Q533" i="5" s="1"/>
  <c r="X533" i="5" s="1"/>
  <c r="P533" i="5"/>
  <c r="Z533" i="5" s="1"/>
  <c r="P472" i="5"/>
  <c r="Z472" i="5" s="1"/>
  <c r="O472" i="5"/>
  <c r="Q472" i="5" s="1"/>
  <c r="X472" i="5" s="1"/>
  <c r="P473" i="5"/>
  <c r="Z473" i="5" s="1"/>
  <c r="P240" i="5"/>
  <c r="AA240" i="5" s="1"/>
  <c r="O240" i="5"/>
  <c r="Q240" i="5" s="1"/>
  <c r="X240" i="5" s="1"/>
  <c r="P475" i="5"/>
  <c r="Z475" i="5" s="1"/>
  <c r="P244" i="5"/>
  <c r="AA244" i="5" s="1"/>
  <c r="O244" i="5"/>
  <c r="Q244" i="5" s="1"/>
  <c r="X244" i="5" s="1"/>
  <c r="P477" i="5"/>
  <c r="Z477" i="5" s="1"/>
  <c r="P481" i="5"/>
  <c r="Z481" i="5" s="1"/>
  <c r="P70" i="5"/>
  <c r="AB70" i="5" s="1"/>
  <c r="O70" i="5"/>
  <c r="Q70" i="5" s="1"/>
  <c r="X70" i="5" s="1"/>
  <c r="P486" i="5"/>
  <c r="Z486" i="5" s="1"/>
  <c r="P488" i="5"/>
  <c r="Z488" i="5" s="1"/>
  <c r="O488" i="5"/>
  <c r="Q488" i="5" s="1"/>
  <c r="X488" i="5" s="1"/>
  <c r="P492" i="5"/>
  <c r="Z492" i="5" s="1"/>
  <c r="P262" i="5"/>
  <c r="AA262" i="5" s="1"/>
  <c r="O262" i="5"/>
  <c r="Q262" i="5" s="1"/>
  <c r="X262" i="5" s="1"/>
  <c r="P265" i="5"/>
  <c r="AA265" i="5" s="1"/>
  <c r="P502" i="5"/>
  <c r="Z502" i="5" s="1"/>
  <c r="O502" i="5"/>
  <c r="Q502" i="5" s="1"/>
  <c r="X502" i="5" s="1"/>
  <c r="P275" i="5"/>
  <c r="AA275" i="5" s="1"/>
  <c r="P278" i="5"/>
  <c r="AA278" i="5" s="1"/>
  <c r="P511" i="5"/>
  <c r="Z511" i="5" s="1"/>
  <c r="O511" i="5"/>
  <c r="Q511" i="5" s="1"/>
  <c r="X511" i="5" s="1"/>
  <c r="P300" i="5"/>
  <c r="AA300" i="5" s="1"/>
  <c r="O300" i="5"/>
  <c r="Q300" i="5" s="1"/>
  <c r="X300" i="5" s="1"/>
  <c r="P619" i="5"/>
  <c r="Y619" i="5" s="1"/>
  <c r="O619" i="5"/>
  <c r="Q619" i="5" s="1"/>
  <c r="X619" i="5" s="1"/>
  <c r="P526" i="5"/>
  <c r="Z526" i="5" s="1"/>
  <c r="O526" i="5"/>
  <c r="Q526" i="5" s="1"/>
  <c r="X526" i="5" s="1"/>
  <c r="O528" i="5"/>
  <c r="Q528" i="5" s="1"/>
  <c r="X528" i="5" s="1"/>
  <c r="P528" i="5"/>
  <c r="Z528" i="5" s="1"/>
  <c r="P284" i="5"/>
  <c r="AA284" i="5" s="1"/>
  <c r="O284" i="5"/>
  <c r="Q284" i="5" s="1"/>
  <c r="X284" i="5" s="1"/>
  <c r="P285" i="5"/>
  <c r="AA285" i="5" s="1"/>
  <c r="P289" i="5"/>
  <c r="AA289" i="5" s="1"/>
  <c r="O289" i="5"/>
  <c r="Q289" i="5" s="1"/>
  <c r="X289" i="5" s="1"/>
  <c r="P290" i="5"/>
  <c r="AA290" i="5" s="1"/>
  <c r="P76" i="5"/>
  <c r="AB76" i="5" s="1"/>
  <c r="P80" i="5"/>
  <c r="AB80" i="5" s="1"/>
  <c r="O80" i="5"/>
  <c r="Q80" i="5" s="1"/>
  <c r="X80" i="5" s="1"/>
  <c r="P81" i="5"/>
  <c r="AB81" i="5" s="1"/>
  <c r="P519" i="5"/>
  <c r="Z519" i="5" s="1"/>
  <c r="O519" i="5"/>
  <c r="Q519" i="5" s="1"/>
  <c r="X519" i="5" s="1"/>
  <c r="P294" i="5"/>
  <c r="AA294" i="5" s="1"/>
  <c r="P521" i="5"/>
  <c r="Z521" i="5" s="1"/>
  <c r="O521" i="5"/>
  <c r="Q521" i="5" s="1"/>
  <c r="X521" i="5" s="1"/>
  <c r="P298" i="5"/>
  <c r="AA298" i="5" s="1"/>
  <c r="O523" i="5"/>
  <c r="Q523" i="5" s="1"/>
  <c r="X523" i="5" s="1"/>
  <c r="P523" i="5"/>
  <c r="Z523" i="5" s="1"/>
  <c r="O306" i="5"/>
  <c r="Q306" i="5" s="1"/>
  <c r="X306" i="5" s="1"/>
  <c r="P306" i="5"/>
  <c r="AA306" i="5" s="1"/>
  <c r="P620" i="5"/>
  <c r="Y620" i="5" s="1"/>
  <c r="O620" i="5"/>
  <c r="Q620" i="5" s="1"/>
  <c r="X620" i="5" s="1"/>
  <c r="P621" i="5"/>
  <c r="Y621" i="5" s="1"/>
  <c r="O621" i="5"/>
  <c r="Q621" i="5" s="1"/>
  <c r="X621" i="5" s="1"/>
  <c r="P537" i="5"/>
  <c r="Z537" i="5" s="1"/>
  <c r="O537" i="5"/>
  <c r="Q537" i="5" s="1"/>
  <c r="X537" i="5" s="1"/>
  <c r="P543" i="5"/>
  <c r="Z543" i="5" s="1"/>
  <c r="O543" i="5"/>
  <c r="Q543" i="5" s="1"/>
  <c r="X543" i="5" s="1"/>
  <c r="P93" i="5"/>
  <c r="AB93" i="5" s="1"/>
  <c r="O93" i="5"/>
  <c r="Q93" i="5" s="1"/>
  <c r="X93" i="5" s="1"/>
  <c r="O101" i="5"/>
  <c r="Q101" i="5" s="1"/>
  <c r="X101" i="5" s="1"/>
  <c r="P101" i="5"/>
  <c r="AB101" i="5" s="1"/>
  <c r="O115" i="5"/>
  <c r="Q115" i="5" s="1"/>
  <c r="X115" i="5" s="1"/>
  <c r="P115" i="5"/>
  <c r="AB115" i="5" s="1"/>
  <c r="O527" i="5"/>
  <c r="Q527" i="5" s="1"/>
  <c r="X527" i="5" s="1"/>
  <c r="P527" i="5"/>
  <c r="Z527" i="5" s="1"/>
  <c r="O532" i="5"/>
  <c r="Q532" i="5" s="1"/>
  <c r="X532" i="5" s="1"/>
  <c r="P532" i="5"/>
  <c r="Z532" i="5" s="1"/>
  <c r="O312" i="5"/>
  <c r="Q312" i="5" s="1"/>
  <c r="X312" i="5" s="1"/>
  <c r="P312" i="5"/>
  <c r="AA312" i="5" s="1"/>
  <c r="O542" i="5"/>
  <c r="Q542" i="5" s="1"/>
  <c r="X542" i="5" s="1"/>
  <c r="P542" i="5"/>
  <c r="Z542" i="5" s="1"/>
  <c r="O92" i="5"/>
  <c r="Q92" i="5" s="1"/>
  <c r="X92" i="5" s="1"/>
  <c r="P92" i="5"/>
  <c r="AB92" i="5" s="1"/>
  <c r="O97" i="5"/>
  <c r="Q97" i="5" s="1"/>
  <c r="X97" i="5" s="1"/>
  <c r="P97" i="5"/>
  <c r="AB97" i="5" s="1"/>
  <c r="P98" i="5"/>
  <c r="AB98" i="5" s="1"/>
  <c r="O98" i="5"/>
  <c r="Q98" i="5" s="1"/>
  <c r="X98" i="5" s="1"/>
  <c r="O320" i="5"/>
  <c r="Q320" i="5" s="1"/>
  <c r="X320" i="5" s="1"/>
  <c r="P320" i="5"/>
  <c r="AA320" i="5" s="1"/>
  <c r="O109" i="5"/>
  <c r="Q109" i="5" s="1"/>
  <c r="X109" i="5" s="1"/>
  <c r="P109" i="5"/>
  <c r="AB109" i="5" s="1"/>
  <c r="O113" i="5"/>
  <c r="Q113" i="5" s="1"/>
  <c r="X113" i="5" s="1"/>
  <c r="P113" i="5"/>
  <c r="AB113" i="5" s="1"/>
  <c r="O303" i="5"/>
  <c r="Q303" i="5" s="1"/>
  <c r="X303" i="5" s="1"/>
  <c r="O524" i="5"/>
  <c r="Q524" i="5" s="1"/>
  <c r="X524" i="5" s="1"/>
  <c r="O529" i="5"/>
  <c r="Q529" i="5" s="1"/>
  <c r="X529" i="5" s="1"/>
  <c r="O311" i="5"/>
  <c r="Q311" i="5" s="1"/>
  <c r="X311" i="5" s="1"/>
  <c r="O539" i="5"/>
  <c r="Q539" i="5" s="1"/>
  <c r="X539" i="5" s="1"/>
  <c r="O313" i="5"/>
  <c r="Q313" i="5" s="1"/>
  <c r="X313" i="5" s="1"/>
  <c r="O103" i="5"/>
  <c r="Q103" i="5" s="1"/>
  <c r="X103" i="5" s="1"/>
  <c r="P103" i="5"/>
  <c r="AB103" i="5" s="1"/>
  <c r="O553" i="5"/>
  <c r="Q553" i="5" s="1"/>
  <c r="X553" i="5" s="1"/>
  <c r="P553" i="5"/>
  <c r="Z553" i="5" s="1"/>
  <c r="O561" i="5"/>
  <c r="Q561" i="5" s="1"/>
  <c r="X561" i="5" s="1"/>
  <c r="P561" i="5"/>
  <c r="Z561" i="5" s="1"/>
  <c r="O116" i="5"/>
  <c r="Q116" i="5" s="1"/>
  <c r="X116" i="5" s="1"/>
  <c r="P116" i="5"/>
  <c r="AB116" i="5" s="1"/>
  <c r="O305" i="5"/>
  <c r="Q305" i="5" s="1"/>
  <c r="X305" i="5" s="1"/>
  <c r="O525" i="5"/>
  <c r="Q525" i="5" s="1"/>
  <c r="X525" i="5" s="1"/>
  <c r="O530" i="5"/>
  <c r="Q530" i="5" s="1"/>
  <c r="X530" i="5" s="1"/>
  <c r="O535" i="5"/>
  <c r="Q535" i="5" s="1"/>
  <c r="X535" i="5" s="1"/>
  <c r="O541" i="5"/>
  <c r="Q541" i="5" s="1"/>
  <c r="X541" i="5" s="1"/>
  <c r="O91" i="5"/>
  <c r="Q91" i="5" s="1"/>
  <c r="X91" i="5" s="1"/>
  <c r="P547" i="5"/>
  <c r="Z547" i="5" s="1"/>
  <c r="O326" i="5"/>
  <c r="Q326" i="5" s="1"/>
  <c r="X326" i="5" s="1"/>
  <c r="P326" i="5"/>
  <c r="AA326" i="5" s="1"/>
  <c r="O554" i="5"/>
  <c r="Q554" i="5" s="1"/>
  <c r="X554" i="5" s="1"/>
  <c r="P554" i="5"/>
  <c r="Z554" i="5" s="1"/>
  <c r="O545" i="5"/>
  <c r="Q545" i="5" s="1"/>
  <c r="X545" i="5" s="1"/>
  <c r="O546" i="5"/>
  <c r="Q546" i="5" s="1"/>
  <c r="X546" i="5" s="1"/>
  <c r="O95" i="5"/>
  <c r="Q95" i="5" s="1"/>
  <c r="X95" i="5" s="1"/>
  <c r="O548" i="5"/>
  <c r="Q548" i="5" s="1"/>
  <c r="X548" i="5" s="1"/>
  <c r="P319" i="5"/>
  <c r="AA319" i="5" s="1"/>
  <c r="O319" i="5"/>
  <c r="Q319" i="5" s="1"/>
  <c r="X319" i="5" s="1"/>
  <c r="P550" i="5"/>
  <c r="Z550" i="5" s="1"/>
  <c r="P322" i="5"/>
  <c r="AA322" i="5" s="1"/>
  <c r="O322" i="5"/>
  <c r="Q322" i="5" s="1"/>
  <c r="X322" i="5" s="1"/>
  <c r="P552" i="5"/>
  <c r="Z552" i="5" s="1"/>
  <c r="P325" i="5"/>
  <c r="AA325" i="5" s="1"/>
  <c r="O325" i="5"/>
  <c r="Q325" i="5" s="1"/>
  <c r="X325" i="5" s="1"/>
  <c r="P327" i="5"/>
  <c r="AA327" i="5" s="1"/>
  <c r="P329" i="5"/>
  <c r="AA329" i="5" s="1"/>
  <c r="O329" i="5"/>
  <c r="Q329" i="5" s="1"/>
  <c r="X329" i="5" s="1"/>
  <c r="P108" i="5"/>
  <c r="AB108" i="5" s="1"/>
  <c r="P112" i="5"/>
  <c r="AB112" i="5" s="1"/>
  <c r="O112" i="5"/>
  <c r="Q112" i="5" s="1"/>
  <c r="X112" i="5" s="1"/>
  <c r="P558" i="5"/>
  <c r="Z558" i="5" s="1"/>
  <c r="P560" i="5"/>
  <c r="Z560" i="5" s="1"/>
  <c r="O560" i="5"/>
  <c r="Q560" i="5" s="1"/>
  <c r="X560" i="5" s="1"/>
  <c r="P562" i="5"/>
  <c r="Z562" i="5" s="1"/>
  <c r="O547" i="5"/>
  <c r="Q547" i="5" s="1"/>
  <c r="X547" i="5" s="1"/>
  <c r="O317" i="5"/>
  <c r="Q317" i="5" s="1"/>
  <c r="X317" i="5" s="1"/>
  <c r="P100" i="5"/>
  <c r="AB100" i="5" s="1"/>
  <c r="O100" i="5"/>
  <c r="Q100" i="5" s="1"/>
  <c r="X100" i="5" s="1"/>
  <c r="P104" i="5"/>
  <c r="AB104" i="5" s="1"/>
  <c r="O104" i="5"/>
  <c r="Q104" i="5" s="1"/>
  <c r="X104" i="5" s="1"/>
  <c r="P107" i="5"/>
  <c r="AB107" i="5" s="1"/>
  <c r="O107" i="5"/>
  <c r="Q107" i="5" s="1"/>
  <c r="X107" i="5" s="1"/>
  <c r="P330" i="5"/>
  <c r="AA330" i="5" s="1"/>
  <c r="O330" i="5"/>
  <c r="Q330" i="5" s="1"/>
  <c r="X330" i="5" s="1"/>
  <c r="P114" i="5"/>
  <c r="AB114" i="5" s="1"/>
  <c r="O114" i="5"/>
  <c r="Q114" i="5" s="1"/>
  <c r="X114" i="5" s="1"/>
  <c r="P563" i="5"/>
  <c r="Z563" i="5" s="1"/>
  <c r="O563" i="5"/>
  <c r="Q563" i="5" s="1"/>
  <c r="X563" i="5" s="1"/>
  <c r="O53" i="4"/>
  <c r="S53" i="4" s="1"/>
  <c r="P370" i="4"/>
  <c r="W370" i="4" s="1"/>
  <c r="P84" i="4"/>
  <c r="T84" i="4" s="1"/>
  <c r="P528" i="4"/>
  <c r="U528" i="4" s="1"/>
  <c r="P118" i="4"/>
  <c r="T118" i="4" s="1"/>
  <c r="O157" i="4"/>
  <c r="S157" i="4" s="1"/>
  <c r="P408" i="4"/>
  <c r="W408" i="4" s="1"/>
  <c r="O574" i="4"/>
  <c r="S574" i="4" s="1"/>
  <c r="O252" i="4"/>
  <c r="S252" i="4" s="1"/>
  <c r="O257" i="4"/>
  <c r="S257" i="4" s="1"/>
  <c r="P621" i="4"/>
  <c r="U621" i="4" s="1"/>
  <c r="O444" i="4"/>
  <c r="S444" i="4" s="1"/>
  <c r="P333" i="4"/>
  <c r="T333" i="4" s="1"/>
  <c r="P184" i="4"/>
  <c r="T184" i="4" s="1"/>
  <c r="O372" i="4"/>
  <c r="S372" i="4" s="1"/>
  <c r="P503" i="4"/>
  <c r="U503" i="4" s="1"/>
  <c r="P106" i="4"/>
  <c r="T106" i="4" s="1"/>
  <c r="P510" i="4"/>
  <c r="U510" i="4" s="1"/>
  <c r="O117" i="4"/>
  <c r="S117" i="4" s="1"/>
  <c r="P549" i="4"/>
  <c r="U549" i="4" s="1"/>
  <c r="O139" i="4"/>
  <c r="S139" i="4" s="1"/>
  <c r="P395" i="4"/>
  <c r="W395" i="4" s="1"/>
  <c r="O571" i="4"/>
  <c r="S571" i="4" s="1"/>
  <c r="P197" i="4"/>
  <c r="T197" i="4" s="1"/>
  <c r="P216" i="4"/>
  <c r="T216" i="4" s="1"/>
  <c r="P218" i="4"/>
  <c r="T218" i="4" s="1"/>
  <c r="P249" i="4"/>
  <c r="T249" i="4" s="1"/>
  <c r="O251" i="4"/>
  <c r="S251" i="4" s="1"/>
  <c r="P443" i="4"/>
  <c r="W443" i="4" s="1"/>
  <c r="P332" i="4"/>
  <c r="T332" i="4" s="1"/>
  <c r="P334" i="4"/>
  <c r="T334" i="4" s="1"/>
  <c r="P211" i="4"/>
  <c r="T211" i="4" s="1"/>
  <c r="O211" i="4"/>
  <c r="S211" i="4" s="1"/>
  <c r="O439" i="4"/>
  <c r="S439" i="4" s="1"/>
  <c r="O344" i="4"/>
  <c r="S344" i="4" s="1"/>
  <c r="P346" i="4"/>
  <c r="W346" i="4" s="1"/>
  <c r="O36" i="4"/>
  <c r="S36" i="4" s="1"/>
  <c r="P44" i="4"/>
  <c r="T44" i="4" s="1"/>
  <c r="P70" i="4"/>
  <c r="T70" i="4" s="1"/>
  <c r="P71" i="4"/>
  <c r="T71" i="4" s="1"/>
  <c r="P368" i="4"/>
  <c r="W368" i="4" s="1"/>
  <c r="O384" i="4"/>
  <c r="S384" i="4" s="1"/>
  <c r="O138" i="4"/>
  <c r="S138" i="4" s="1"/>
  <c r="P390" i="4"/>
  <c r="W390" i="4" s="1"/>
  <c r="O147" i="4"/>
  <c r="S147" i="4" s="1"/>
  <c r="P166" i="4"/>
  <c r="T166" i="4" s="1"/>
  <c r="P285" i="4"/>
  <c r="T285" i="4" s="1"/>
  <c r="P301" i="4"/>
  <c r="T301" i="4" s="1"/>
  <c r="P306" i="4"/>
  <c r="T306" i="4" s="1"/>
  <c r="P331" i="4"/>
  <c r="T331" i="4" s="1"/>
  <c r="P624" i="4"/>
  <c r="U624" i="4" s="1"/>
  <c r="P341" i="4"/>
  <c r="W341" i="4" s="1"/>
  <c r="O19" i="4"/>
  <c r="S19" i="4" s="1"/>
  <c r="P344" i="4"/>
  <c r="W344" i="4" s="1"/>
  <c r="O24" i="4"/>
  <c r="S24" i="4" s="1"/>
  <c r="O28" i="4"/>
  <c r="S28" i="4" s="1"/>
  <c r="P32" i="4"/>
  <c r="T32" i="4" s="1"/>
  <c r="O43" i="4"/>
  <c r="S43" i="4" s="1"/>
  <c r="P74" i="4"/>
  <c r="T74" i="4" s="1"/>
  <c r="P383" i="4"/>
  <c r="W383" i="4" s="1"/>
  <c r="P389" i="4"/>
  <c r="W389" i="4" s="1"/>
  <c r="P152" i="4"/>
  <c r="T152" i="4" s="1"/>
  <c r="P158" i="4"/>
  <c r="T158" i="4" s="1"/>
  <c r="O197" i="4"/>
  <c r="S197" i="4" s="1"/>
  <c r="O593" i="4"/>
  <c r="S593" i="4" s="1"/>
  <c r="P215" i="4"/>
  <c r="T215" i="4" s="1"/>
  <c r="O260" i="4"/>
  <c r="S260" i="4" s="1"/>
  <c r="P262" i="4"/>
  <c r="T262" i="4" s="1"/>
  <c r="O281" i="4"/>
  <c r="S281" i="4" s="1"/>
  <c r="P283" i="4"/>
  <c r="T283" i="4" s="1"/>
  <c r="P288" i="4"/>
  <c r="T288" i="4" s="1"/>
  <c r="P299" i="4"/>
  <c r="T299" i="4" s="1"/>
  <c r="O322" i="4"/>
  <c r="S322" i="4" s="1"/>
  <c r="P453" i="4"/>
  <c r="W453" i="4" s="1"/>
  <c r="P245" i="4"/>
  <c r="T245" i="4" s="1"/>
  <c r="O245" i="4"/>
  <c r="S245" i="4" s="1"/>
  <c r="P293" i="4"/>
  <c r="T293" i="4" s="1"/>
  <c r="O293" i="4"/>
  <c r="S293" i="4" s="1"/>
  <c r="P7" i="4"/>
  <c r="X7" i="4" s="1"/>
  <c r="O7" i="4"/>
  <c r="S7" i="4" s="1"/>
  <c r="P204" i="4"/>
  <c r="T204" i="4" s="1"/>
  <c r="O204" i="4"/>
  <c r="S204" i="4" s="1"/>
  <c r="P238" i="4"/>
  <c r="T238" i="4" s="1"/>
  <c r="O238" i="4"/>
  <c r="S238" i="4" s="1"/>
  <c r="O190" i="4"/>
  <c r="S190" i="4" s="1"/>
  <c r="O284" i="4"/>
  <c r="S284" i="4" s="1"/>
  <c r="O18" i="4"/>
  <c r="S18" i="4" s="1"/>
  <c r="O459" i="4"/>
  <c r="S459" i="4" s="1"/>
  <c r="P22" i="4"/>
  <c r="T22" i="4" s="1"/>
  <c r="P478" i="4"/>
  <c r="U478" i="4" s="1"/>
  <c r="P81" i="4"/>
  <c r="T81" i="4" s="1"/>
  <c r="P497" i="4"/>
  <c r="U497" i="4" s="1"/>
  <c r="O88" i="4"/>
  <c r="S88" i="4" s="1"/>
  <c r="O103" i="4"/>
  <c r="S103" i="4" s="1"/>
  <c r="O116" i="4"/>
  <c r="S116" i="4" s="1"/>
  <c r="P125" i="4"/>
  <c r="T125" i="4" s="1"/>
  <c r="O553" i="4"/>
  <c r="S553" i="4" s="1"/>
  <c r="O560" i="4"/>
  <c r="S560" i="4" s="1"/>
  <c r="O141" i="4"/>
  <c r="S141" i="4" s="1"/>
  <c r="O580" i="4"/>
  <c r="S580" i="4" s="1"/>
  <c r="O581" i="4"/>
  <c r="S581" i="4" s="1"/>
  <c r="P175" i="4"/>
  <c r="T175" i="4" s="1"/>
  <c r="P600" i="4"/>
  <c r="U600" i="4" s="1"/>
  <c r="P603" i="4"/>
  <c r="U603" i="4" s="1"/>
  <c r="P275" i="4"/>
  <c r="T275" i="4" s="1"/>
  <c r="P291" i="4"/>
  <c r="T291" i="4" s="1"/>
  <c r="P300" i="4"/>
  <c r="T300" i="4" s="1"/>
  <c r="O310" i="4"/>
  <c r="S310" i="4" s="1"/>
  <c r="O10" i="4"/>
  <c r="S10" i="4" s="1"/>
  <c r="P446" i="4"/>
  <c r="W446" i="4" s="1"/>
  <c r="P335" i="4"/>
  <c r="T335" i="4" s="1"/>
  <c r="P338" i="4"/>
  <c r="T338" i="4" s="1"/>
  <c r="O452" i="4"/>
  <c r="S452" i="4" s="1"/>
  <c r="O455" i="4"/>
  <c r="S455" i="4" s="1"/>
  <c r="M481" i="4"/>
  <c r="P481" i="4" s="1"/>
  <c r="U481" i="4" s="1"/>
  <c r="O373" i="4"/>
  <c r="S373" i="4" s="1"/>
  <c r="O510" i="4"/>
  <c r="S510" i="4" s="1"/>
  <c r="O514" i="4"/>
  <c r="S514" i="4" s="1"/>
  <c r="O383" i="4"/>
  <c r="S383" i="4" s="1"/>
  <c r="P122" i="4"/>
  <c r="T122" i="4" s="1"/>
  <c r="P11" i="4"/>
  <c r="T11" i="4" s="1"/>
  <c r="P17" i="4"/>
  <c r="T17" i="4" s="1"/>
  <c r="P472" i="4"/>
  <c r="U472" i="4" s="1"/>
  <c r="O48" i="4"/>
  <c r="S48" i="4" s="1"/>
  <c r="P56" i="4"/>
  <c r="T56" i="4" s="1"/>
  <c r="P366" i="4"/>
  <c r="W366" i="4" s="1"/>
  <c r="P488" i="4"/>
  <c r="U488" i="4" s="1"/>
  <c r="O497" i="4"/>
  <c r="S497" i="4" s="1"/>
  <c r="P87" i="4"/>
  <c r="T87" i="4" s="1"/>
  <c r="O511" i="4"/>
  <c r="S511" i="4" s="1"/>
  <c r="O379" i="4"/>
  <c r="S379" i="4" s="1"/>
  <c r="O565" i="4"/>
  <c r="S565" i="4" s="1"/>
  <c r="O567" i="4"/>
  <c r="S567" i="4" s="1"/>
  <c r="O158" i="4"/>
  <c r="S158" i="4" s="1"/>
  <c r="P581" i="4"/>
  <c r="U581" i="4" s="1"/>
  <c r="O420" i="4"/>
  <c r="S420" i="4" s="1"/>
  <c r="O249" i="4"/>
  <c r="S249" i="4" s="1"/>
  <c r="P252" i="4"/>
  <c r="T252" i="4" s="1"/>
  <c r="O600" i="4"/>
  <c r="S600" i="4" s="1"/>
  <c r="P257" i="4"/>
  <c r="T257" i="4" s="1"/>
  <c r="P289" i="4"/>
  <c r="T289" i="4" s="1"/>
  <c r="O621" i="4"/>
  <c r="S621" i="4" s="1"/>
  <c r="O443" i="4"/>
  <c r="S443" i="4" s="1"/>
  <c r="P444" i="4"/>
  <c r="W444" i="4" s="1"/>
  <c r="P322" i="4"/>
  <c r="T322" i="4" s="1"/>
  <c r="P330" i="4"/>
  <c r="T330" i="4" s="1"/>
  <c r="P452" i="4"/>
  <c r="W452" i="4" s="1"/>
  <c r="P92" i="4"/>
  <c r="T92" i="4" s="1"/>
  <c r="O92" i="4"/>
  <c r="S92" i="4" s="1"/>
  <c r="P110" i="4"/>
  <c r="T110" i="4" s="1"/>
  <c r="O110" i="4"/>
  <c r="S110" i="4" s="1"/>
  <c r="P559" i="4"/>
  <c r="U559" i="4" s="1"/>
  <c r="O559" i="4"/>
  <c r="S559" i="4" s="1"/>
  <c r="P177" i="4"/>
  <c r="T177" i="4" s="1"/>
  <c r="O177" i="4"/>
  <c r="S177" i="4" s="1"/>
  <c r="P62" i="4"/>
  <c r="T62" i="4" s="1"/>
  <c r="O62" i="4"/>
  <c r="S62" i="4" s="1"/>
  <c r="O530" i="4"/>
  <c r="S530" i="4" s="1"/>
  <c r="P530" i="4"/>
  <c r="U530" i="4" s="1"/>
  <c r="P128" i="4"/>
  <c r="T128" i="4" s="1"/>
  <c r="O128" i="4"/>
  <c r="S128" i="4" s="1"/>
  <c r="P570" i="4"/>
  <c r="U570" i="4" s="1"/>
  <c r="O570" i="4"/>
  <c r="S570" i="4" s="1"/>
  <c r="P304" i="4"/>
  <c r="T304" i="4" s="1"/>
  <c r="O304" i="4"/>
  <c r="S304" i="4" s="1"/>
  <c r="O323" i="4"/>
  <c r="S323" i="4" s="1"/>
  <c r="P323" i="4"/>
  <c r="T323" i="4" s="1"/>
  <c r="O354" i="4"/>
  <c r="S354" i="4" s="1"/>
  <c r="P354" i="4"/>
  <c r="W354" i="4" s="1"/>
  <c r="P364" i="4"/>
  <c r="W364" i="4" s="1"/>
  <c r="O364" i="4"/>
  <c r="S364" i="4" s="1"/>
  <c r="O376" i="4"/>
  <c r="S376" i="4" s="1"/>
  <c r="P376" i="4"/>
  <c r="W376" i="4" s="1"/>
  <c r="O127" i="4"/>
  <c r="S127" i="4" s="1"/>
  <c r="P140" i="4"/>
  <c r="T140" i="4" s="1"/>
  <c r="O140" i="4"/>
  <c r="S140" i="4" s="1"/>
  <c r="O587" i="4"/>
  <c r="S587" i="4" s="1"/>
  <c r="P587" i="4"/>
  <c r="U587" i="4" s="1"/>
  <c r="O207" i="4"/>
  <c r="S207" i="4" s="1"/>
  <c r="P207" i="4"/>
  <c r="T207" i="4" s="1"/>
  <c r="P15" i="4"/>
  <c r="T15" i="4" s="1"/>
  <c r="O16" i="4"/>
  <c r="S16" i="4" s="1"/>
  <c r="P16" i="4"/>
  <c r="T16" i="4" s="1"/>
  <c r="P458" i="4"/>
  <c r="U458" i="4" s="1"/>
  <c r="O458" i="4"/>
  <c r="S458" i="4" s="1"/>
  <c r="O345" i="4"/>
  <c r="S345" i="4" s="1"/>
  <c r="P345" i="4"/>
  <c r="W345" i="4" s="1"/>
  <c r="P27" i="4"/>
  <c r="T27" i="4" s="1"/>
  <c r="O27" i="4"/>
  <c r="S27" i="4" s="1"/>
  <c r="P351" i="4"/>
  <c r="W351" i="4" s="1"/>
  <c r="P39" i="4"/>
  <c r="T39" i="4" s="1"/>
  <c r="O39" i="4"/>
  <c r="S39" i="4" s="1"/>
  <c r="O54" i="4"/>
  <c r="S54" i="4" s="1"/>
  <c r="P54" i="4"/>
  <c r="T54" i="4" s="1"/>
  <c r="O485" i="4"/>
  <c r="S485" i="4" s="1"/>
  <c r="P485" i="4"/>
  <c r="U485" i="4" s="1"/>
  <c r="P77" i="4"/>
  <c r="T77" i="4" s="1"/>
  <c r="O77" i="4"/>
  <c r="S77" i="4" s="1"/>
  <c r="O87" i="4"/>
  <c r="S87" i="4" s="1"/>
  <c r="P99" i="4"/>
  <c r="T99" i="4" s="1"/>
  <c r="O99" i="4"/>
  <c r="S99" i="4" s="1"/>
  <c r="O106" i="4"/>
  <c r="S106" i="4" s="1"/>
  <c r="P378" i="4"/>
  <c r="W378" i="4" s="1"/>
  <c r="O522" i="4"/>
  <c r="S522" i="4" s="1"/>
  <c r="P113" i="4"/>
  <c r="T113" i="4" s="1"/>
  <c r="O113" i="4"/>
  <c r="S113" i="4" s="1"/>
  <c r="P116" i="4"/>
  <c r="T116" i="4" s="1"/>
  <c r="O542" i="4"/>
  <c r="S542" i="4" s="1"/>
  <c r="O546" i="4"/>
  <c r="S546" i="4" s="1"/>
  <c r="O121" i="4"/>
  <c r="S121" i="4" s="1"/>
  <c r="O132" i="4"/>
  <c r="S132" i="4" s="1"/>
  <c r="P132" i="4"/>
  <c r="T132" i="4" s="1"/>
  <c r="O556" i="4"/>
  <c r="S556" i="4" s="1"/>
  <c r="P556" i="4"/>
  <c r="U556" i="4" s="1"/>
  <c r="P560" i="4"/>
  <c r="U560" i="4" s="1"/>
  <c r="O400" i="4"/>
  <c r="S400" i="4" s="1"/>
  <c r="O149" i="4"/>
  <c r="S149" i="4" s="1"/>
  <c r="P149" i="4"/>
  <c r="T149" i="4" s="1"/>
  <c r="O575" i="4"/>
  <c r="S575" i="4" s="1"/>
  <c r="P575" i="4"/>
  <c r="U575" i="4" s="1"/>
  <c r="O591" i="4"/>
  <c r="S591" i="4" s="1"/>
  <c r="P591" i="4"/>
  <c r="U591" i="4" s="1"/>
  <c r="P618" i="4"/>
  <c r="U618" i="4" s="1"/>
  <c r="O618" i="4"/>
  <c r="S618" i="4" s="1"/>
  <c r="P475" i="4"/>
  <c r="U475" i="4" s="1"/>
  <c r="O475" i="4"/>
  <c r="S475" i="4" s="1"/>
  <c r="P381" i="4"/>
  <c r="W381" i="4" s="1"/>
  <c r="O381" i="4"/>
  <c r="S381" i="4" s="1"/>
  <c r="P135" i="4"/>
  <c r="T135" i="4" s="1"/>
  <c r="O135" i="4"/>
  <c r="S135" i="4" s="1"/>
  <c r="O554" i="4"/>
  <c r="S554" i="4" s="1"/>
  <c r="P554" i="4"/>
  <c r="U554" i="4" s="1"/>
  <c r="O162" i="4"/>
  <c r="S162" i="4" s="1"/>
  <c r="P162" i="4"/>
  <c r="T162" i="4" s="1"/>
  <c r="P579" i="4"/>
  <c r="U579" i="4" s="1"/>
  <c r="O579" i="4"/>
  <c r="S579" i="4" s="1"/>
  <c r="P588" i="4"/>
  <c r="U588" i="4" s="1"/>
  <c r="O588" i="4"/>
  <c r="S588" i="4" s="1"/>
  <c r="P224" i="4"/>
  <c r="T224" i="4" s="1"/>
  <c r="O224" i="4"/>
  <c r="S224" i="4" s="1"/>
  <c r="O315" i="4"/>
  <c r="S315" i="4" s="1"/>
  <c r="P315" i="4"/>
  <c r="T315" i="4" s="1"/>
  <c r="P321" i="4"/>
  <c r="T321" i="4" s="1"/>
  <c r="O321" i="4"/>
  <c r="S321" i="4" s="1"/>
  <c r="O367" i="4"/>
  <c r="S367" i="4" s="1"/>
  <c r="P367" i="4"/>
  <c r="W367" i="4" s="1"/>
  <c r="O494" i="4"/>
  <c r="S494" i="4" s="1"/>
  <c r="P494" i="4"/>
  <c r="U494" i="4" s="1"/>
  <c r="O90" i="4"/>
  <c r="S90" i="4" s="1"/>
  <c r="P90" i="4"/>
  <c r="T90" i="4" s="1"/>
  <c r="O563" i="4"/>
  <c r="S563" i="4" s="1"/>
  <c r="P563" i="4"/>
  <c r="U563" i="4" s="1"/>
  <c r="O12" i="4"/>
  <c r="S12" i="4" s="1"/>
  <c r="P12" i="4"/>
  <c r="T12" i="4" s="1"/>
  <c r="O348" i="4"/>
  <c r="S348" i="4" s="1"/>
  <c r="P348" i="4"/>
  <c r="W348" i="4" s="1"/>
  <c r="P49" i="4"/>
  <c r="T49" i="4" s="1"/>
  <c r="O49" i="4"/>
  <c r="S49" i="4" s="1"/>
  <c r="O363" i="4"/>
  <c r="S363" i="4" s="1"/>
  <c r="P363" i="4"/>
  <c r="W363" i="4" s="1"/>
  <c r="P89" i="4"/>
  <c r="T89" i="4" s="1"/>
  <c r="O89" i="4"/>
  <c r="S89" i="4" s="1"/>
  <c r="O502" i="4"/>
  <c r="S502" i="4" s="1"/>
  <c r="P95" i="4"/>
  <c r="T95" i="4" s="1"/>
  <c r="O95" i="4"/>
  <c r="S95" i="4" s="1"/>
  <c r="O507" i="4"/>
  <c r="S507" i="4" s="1"/>
  <c r="P507" i="4"/>
  <c r="U507" i="4" s="1"/>
  <c r="O516" i="4"/>
  <c r="S516" i="4" s="1"/>
  <c r="P527" i="4"/>
  <c r="U527" i="4" s="1"/>
  <c r="O527" i="4"/>
  <c r="S527" i="4" s="1"/>
  <c r="O112" i="4"/>
  <c r="S112" i="4" s="1"/>
  <c r="P112" i="4"/>
  <c r="T112" i="4" s="1"/>
  <c r="O537" i="4"/>
  <c r="S537" i="4" s="1"/>
  <c r="P537" i="4"/>
  <c r="U537" i="4" s="1"/>
  <c r="O129" i="4"/>
  <c r="S129" i="4" s="1"/>
  <c r="P129" i="4"/>
  <c r="T129" i="4" s="1"/>
  <c r="O136" i="4"/>
  <c r="S136" i="4" s="1"/>
  <c r="P136" i="4"/>
  <c r="T136" i="4" s="1"/>
  <c r="P553" i="4"/>
  <c r="U553" i="4" s="1"/>
  <c r="O142" i="4"/>
  <c r="S142" i="4" s="1"/>
  <c r="P142" i="4"/>
  <c r="T142" i="4" s="1"/>
  <c r="O174" i="4"/>
  <c r="S174" i="4" s="1"/>
  <c r="P174" i="4"/>
  <c r="T174" i="4" s="1"/>
  <c r="P221" i="4"/>
  <c r="T221" i="4" s="1"/>
  <c r="P234" i="4"/>
  <c r="T234" i="4" s="1"/>
  <c r="O234" i="4"/>
  <c r="S234" i="4" s="1"/>
  <c r="P282" i="4"/>
  <c r="T282" i="4" s="1"/>
  <c r="O282" i="4"/>
  <c r="S282" i="4" s="1"/>
  <c r="P237" i="4"/>
  <c r="T237" i="4" s="1"/>
  <c r="O237" i="4"/>
  <c r="S237" i="4" s="1"/>
  <c r="P426" i="4"/>
  <c r="W426" i="4" s="1"/>
  <c r="O426" i="4"/>
  <c r="S426" i="4" s="1"/>
  <c r="P614" i="4"/>
  <c r="U614" i="4" s="1"/>
  <c r="O614" i="4"/>
  <c r="S614" i="4" s="1"/>
  <c r="P438" i="4"/>
  <c r="W438" i="4" s="1"/>
  <c r="O438" i="4"/>
  <c r="S438" i="4" s="1"/>
  <c r="O622" i="4"/>
  <c r="S622" i="4" s="1"/>
  <c r="P622" i="4"/>
  <c r="U622" i="4" s="1"/>
  <c r="O32" i="4"/>
  <c r="S32" i="4" s="1"/>
  <c r="P347" i="4"/>
  <c r="W347" i="4" s="1"/>
  <c r="O463" i="4"/>
  <c r="S463" i="4" s="1"/>
  <c r="P43" i="4"/>
  <c r="T43" i="4" s="1"/>
  <c r="P53" i="4"/>
  <c r="T53" i="4" s="1"/>
  <c r="P362" i="4"/>
  <c r="W362" i="4" s="1"/>
  <c r="P490" i="4"/>
  <c r="U490" i="4" s="1"/>
  <c r="O84" i="4"/>
  <c r="S84" i="4" s="1"/>
  <c r="O374" i="4"/>
  <c r="S374" i="4" s="1"/>
  <c r="O503" i="4"/>
  <c r="S503" i="4" s="1"/>
  <c r="O506" i="4"/>
  <c r="S506" i="4" s="1"/>
  <c r="P108" i="4"/>
  <c r="T108" i="4" s="1"/>
  <c r="O518" i="4"/>
  <c r="S518" i="4" s="1"/>
  <c r="P535" i="4"/>
  <c r="U535" i="4" s="1"/>
  <c r="O540" i="4"/>
  <c r="S540" i="4" s="1"/>
  <c r="P543" i="4"/>
  <c r="U543" i="4" s="1"/>
  <c r="P141" i="4"/>
  <c r="T141" i="4" s="1"/>
  <c r="P565" i="4"/>
  <c r="U565" i="4" s="1"/>
  <c r="P567" i="4"/>
  <c r="U567" i="4" s="1"/>
  <c r="O145" i="4"/>
  <c r="S145" i="4" s="1"/>
  <c r="P568" i="4"/>
  <c r="U568" i="4" s="1"/>
  <c r="O568" i="4"/>
  <c r="S568" i="4" s="1"/>
  <c r="O154" i="4"/>
  <c r="S154" i="4" s="1"/>
  <c r="P165" i="4"/>
  <c r="T165" i="4" s="1"/>
  <c r="O165" i="4"/>
  <c r="S165" i="4" s="1"/>
  <c r="P202" i="4"/>
  <c r="T202" i="4" s="1"/>
  <c r="O202" i="4"/>
  <c r="S202" i="4" s="1"/>
  <c r="P213" i="4"/>
  <c r="T213" i="4" s="1"/>
  <c r="O213" i="4"/>
  <c r="S213" i="4" s="1"/>
  <c r="P597" i="4"/>
  <c r="U597" i="4" s="1"/>
  <c r="O597" i="4"/>
  <c r="S597" i="4" s="1"/>
  <c r="P240" i="4"/>
  <c r="T240" i="4" s="1"/>
  <c r="O240" i="4"/>
  <c r="S240" i="4" s="1"/>
  <c r="P602" i="4"/>
  <c r="U602" i="4" s="1"/>
  <c r="O602" i="4"/>
  <c r="S602" i="4" s="1"/>
  <c r="P265" i="4"/>
  <c r="T265" i="4" s="1"/>
  <c r="O265" i="4"/>
  <c r="S265" i="4" s="1"/>
  <c r="P616" i="4"/>
  <c r="U616" i="4" s="1"/>
  <c r="O616" i="4"/>
  <c r="S616" i="4" s="1"/>
  <c r="O273" i="4"/>
  <c r="S273" i="4" s="1"/>
  <c r="P19" i="4"/>
  <c r="T19" i="4" s="1"/>
  <c r="P31" i="4"/>
  <c r="T31" i="4" s="1"/>
  <c r="O466" i="4"/>
  <c r="S466" i="4" s="1"/>
  <c r="P469" i="4"/>
  <c r="U469" i="4" s="1"/>
  <c r="O40" i="4"/>
  <c r="S40" i="4" s="1"/>
  <c r="O44" i="4"/>
  <c r="S44" i="4" s="1"/>
  <c r="P47" i="4"/>
  <c r="T47" i="4" s="1"/>
  <c r="O50" i="4"/>
  <c r="S50" i="4" s="1"/>
  <c r="O57" i="4"/>
  <c r="S57" i="4" s="1"/>
  <c r="P357" i="4"/>
  <c r="W357" i="4" s="1"/>
  <c r="O476" i="4"/>
  <c r="S476" i="4" s="1"/>
  <c r="O478" i="4"/>
  <c r="S478" i="4" s="1"/>
  <c r="P67" i="4"/>
  <c r="T67" i="4" s="1"/>
  <c r="O486" i="4"/>
  <c r="S486" i="4" s="1"/>
  <c r="P72" i="4"/>
  <c r="T72" i="4" s="1"/>
  <c r="P492" i="4"/>
  <c r="U492" i="4" s="1"/>
  <c r="O74" i="4"/>
  <c r="S74" i="4" s="1"/>
  <c r="O493" i="4"/>
  <c r="S493" i="4" s="1"/>
  <c r="P78" i="4"/>
  <c r="T78" i="4" s="1"/>
  <c r="O82" i="4"/>
  <c r="S82" i="4" s="1"/>
  <c r="P372" i="4"/>
  <c r="W372" i="4" s="1"/>
  <c r="P373" i="4"/>
  <c r="W373" i="4" s="1"/>
  <c r="O96" i="4"/>
  <c r="S96" i="4" s="1"/>
  <c r="O100" i="4"/>
  <c r="S100" i="4" s="1"/>
  <c r="P103" i="4"/>
  <c r="T103" i="4" s="1"/>
  <c r="P505" i="4"/>
  <c r="U505" i="4" s="1"/>
  <c r="P514" i="4"/>
  <c r="U514" i="4" s="1"/>
  <c r="O109" i="4"/>
  <c r="S109" i="4" s="1"/>
  <c r="P519" i="4"/>
  <c r="U519" i="4" s="1"/>
  <c r="O528" i="4"/>
  <c r="S528" i="4" s="1"/>
  <c r="P533" i="4"/>
  <c r="U533" i="4" s="1"/>
  <c r="O118" i="4"/>
  <c r="S118" i="4" s="1"/>
  <c r="O120" i="4"/>
  <c r="S120" i="4" s="1"/>
  <c r="O382" i="4"/>
  <c r="S382" i="4" s="1"/>
  <c r="O549" i="4"/>
  <c r="S549" i="4" s="1"/>
  <c r="O122" i="4"/>
  <c r="S122" i="4" s="1"/>
  <c r="O125" i="4"/>
  <c r="S125" i="4" s="1"/>
  <c r="O390" i="4"/>
  <c r="S390" i="4" s="1"/>
  <c r="O152" i="4"/>
  <c r="S152" i="4" s="1"/>
  <c r="P406" i="4"/>
  <c r="W406" i="4" s="1"/>
  <c r="O166" i="4"/>
  <c r="S166" i="4" s="1"/>
  <c r="P168" i="4"/>
  <c r="T168" i="4" s="1"/>
  <c r="P585" i="4"/>
  <c r="U585" i="4" s="1"/>
  <c r="P418" i="4"/>
  <c r="W418" i="4" s="1"/>
  <c r="O418" i="4"/>
  <c r="S418" i="4" s="1"/>
  <c r="P217" i="4"/>
  <c r="T217" i="4" s="1"/>
  <c r="O217" i="4"/>
  <c r="S217" i="4" s="1"/>
  <c r="O225" i="4"/>
  <c r="S225" i="4" s="1"/>
  <c r="P225" i="4"/>
  <c r="T225" i="4" s="1"/>
  <c r="P231" i="4"/>
  <c r="T231" i="4" s="1"/>
  <c r="O231" i="4"/>
  <c r="S231" i="4" s="1"/>
  <c r="O427" i="4"/>
  <c r="S427" i="4" s="1"/>
  <c r="P427" i="4"/>
  <c r="W427" i="4" s="1"/>
  <c r="P247" i="4"/>
  <c r="T247" i="4" s="1"/>
  <c r="O247" i="4"/>
  <c r="S247" i="4" s="1"/>
  <c r="P298" i="4"/>
  <c r="T298" i="4" s="1"/>
  <c r="O298" i="4"/>
  <c r="S298" i="4" s="1"/>
  <c r="P311" i="4"/>
  <c r="T311" i="4" s="1"/>
  <c r="O311" i="4"/>
  <c r="S311" i="4" s="1"/>
  <c r="P9" i="4"/>
  <c r="X9" i="4" s="1"/>
  <c r="O9" i="4"/>
  <c r="S9" i="4" s="1"/>
  <c r="P320" i="4"/>
  <c r="T320" i="4" s="1"/>
  <c r="O320" i="4"/>
  <c r="S320" i="4" s="1"/>
  <c r="P450" i="4"/>
  <c r="W450" i="4" s="1"/>
  <c r="O450" i="4"/>
  <c r="S450" i="4" s="1"/>
  <c r="O188" i="4"/>
  <c r="S188" i="4" s="1"/>
  <c r="P194" i="4"/>
  <c r="T194" i="4" s="1"/>
  <c r="P429" i="4"/>
  <c r="W429" i="4" s="1"/>
  <c r="P601" i="4"/>
  <c r="U601" i="4" s="1"/>
  <c r="O606" i="4"/>
  <c r="S606" i="4" s="1"/>
  <c r="P609" i="4"/>
  <c r="U609" i="4" s="1"/>
  <c r="O258" i="4"/>
  <c r="S258" i="4" s="1"/>
  <c r="O269" i="4"/>
  <c r="S269" i="4" s="1"/>
  <c r="O271" i="4"/>
  <c r="S271" i="4" s="1"/>
  <c r="O612" i="4"/>
  <c r="S612" i="4" s="1"/>
  <c r="O435" i="4"/>
  <c r="S435" i="4" s="1"/>
  <c r="O619" i="4"/>
  <c r="S619" i="4" s="1"/>
  <c r="O306" i="4"/>
  <c r="S306" i="4" s="1"/>
  <c r="O309" i="4"/>
  <c r="S309" i="4" s="1"/>
  <c r="P10" i="4"/>
  <c r="X10" i="4" s="1"/>
  <c r="O313" i="4"/>
  <c r="S313" i="4" s="1"/>
  <c r="O209" i="4"/>
  <c r="S209" i="4" s="1"/>
  <c r="O611" i="4"/>
  <c r="S611" i="4" s="1"/>
  <c r="P326" i="4"/>
  <c r="T326" i="4" s="1"/>
  <c r="O334" i="4"/>
  <c r="S334" i="4" s="1"/>
  <c r="P402" i="4"/>
  <c r="W402" i="4" s="1"/>
  <c r="P157" i="4"/>
  <c r="T157" i="4" s="1"/>
  <c r="P574" i="4"/>
  <c r="U574" i="4" s="1"/>
  <c r="P414" i="4"/>
  <c r="W414" i="4" s="1"/>
  <c r="P182" i="4"/>
  <c r="T182" i="4" s="1"/>
  <c r="O194" i="4"/>
  <c r="S194" i="4" s="1"/>
  <c r="O200" i="4"/>
  <c r="S200" i="4" s="1"/>
  <c r="P594" i="4"/>
  <c r="U594" i="4" s="1"/>
  <c r="O216" i="4"/>
  <c r="S216" i="4" s="1"/>
  <c r="O232" i="4"/>
  <c r="S232" i="4" s="1"/>
  <c r="O429" i="4"/>
  <c r="S429" i="4" s="1"/>
  <c r="O601" i="4"/>
  <c r="S601" i="4" s="1"/>
  <c r="O603" i="4"/>
  <c r="S603" i="4" s="1"/>
  <c r="P606" i="4"/>
  <c r="U606" i="4" s="1"/>
  <c r="O262" i="4"/>
  <c r="S262" i="4" s="1"/>
  <c r="O264" i="4"/>
  <c r="S264" i="4" s="1"/>
  <c r="O266" i="4"/>
  <c r="S266" i="4" s="1"/>
  <c r="P269" i="4"/>
  <c r="T269" i="4" s="1"/>
  <c r="O275" i="4"/>
  <c r="S275" i="4" s="1"/>
  <c r="O277" i="4"/>
  <c r="S277" i="4" s="1"/>
  <c r="O289" i="4"/>
  <c r="S289" i="4" s="1"/>
  <c r="P435" i="4"/>
  <c r="W435" i="4" s="1"/>
  <c r="O299" i="4"/>
  <c r="S299" i="4" s="1"/>
  <c r="P619" i="4"/>
  <c r="U619" i="4" s="1"/>
  <c r="P3" i="4"/>
  <c r="X3" i="4" s="1"/>
  <c r="O307" i="4"/>
  <c r="S307" i="4" s="1"/>
  <c r="P310" i="4"/>
  <c r="T310" i="4" s="1"/>
  <c r="P325" i="4"/>
  <c r="T325" i="4" s="1"/>
  <c r="P329" i="4"/>
  <c r="T329" i="4" s="1"/>
  <c r="O331" i="4"/>
  <c r="S331" i="4" s="1"/>
  <c r="O446" i="4"/>
  <c r="S446" i="4" s="1"/>
  <c r="P451" i="4"/>
  <c r="W451" i="4" s="1"/>
  <c r="P455" i="4"/>
  <c r="V455" i="4" s="1"/>
  <c r="P460" i="4"/>
  <c r="U460" i="4" s="1"/>
  <c r="O460" i="4"/>
  <c r="S460" i="4" s="1"/>
  <c r="P29" i="4"/>
  <c r="T29" i="4" s="1"/>
  <c r="O29" i="4"/>
  <c r="S29" i="4" s="1"/>
  <c r="O471" i="4"/>
  <c r="S471" i="4" s="1"/>
  <c r="P471" i="4"/>
  <c r="U471" i="4" s="1"/>
  <c r="P66" i="4"/>
  <c r="T66" i="4" s="1"/>
  <c r="O66" i="4"/>
  <c r="S66" i="4" s="1"/>
  <c r="P13" i="4"/>
  <c r="T13" i="4" s="1"/>
  <c r="O13" i="4"/>
  <c r="S13" i="4" s="1"/>
  <c r="O15" i="4"/>
  <c r="S15" i="4" s="1"/>
  <c r="P342" i="4"/>
  <c r="W342" i="4" s="1"/>
  <c r="O342" i="4"/>
  <c r="S342" i="4" s="1"/>
  <c r="O17" i="4"/>
  <c r="S17" i="4" s="1"/>
  <c r="O457" i="4"/>
  <c r="S457" i="4" s="1"/>
  <c r="P457" i="4"/>
  <c r="U457" i="4" s="1"/>
  <c r="P459" i="4"/>
  <c r="U459" i="4" s="1"/>
  <c r="P23" i="4"/>
  <c r="T23" i="4" s="1"/>
  <c r="O23" i="4"/>
  <c r="S23" i="4" s="1"/>
  <c r="O346" i="4"/>
  <c r="S346" i="4" s="1"/>
  <c r="O26" i="4"/>
  <c r="S26" i="4" s="1"/>
  <c r="P26" i="4"/>
  <c r="T26" i="4" s="1"/>
  <c r="P28" i="4"/>
  <c r="T28" i="4" s="1"/>
  <c r="P349" i="4"/>
  <c r="W349" i="4" s="1"/>
  <c r="O349" i="4"/>
  <c r="S349" i="4" s="1"/>
  <c r="O351" i="4"/>
  <c r="S351" i="4" s="1"/>
  <c r="O353" i="4"/>
  <c r="S353" i="4" s="1"/>
  <c r="P353" i="4"/>
  <c r="W353" i="4" s="1"/>
  <c r="P467" i="4"/>
  <c r="U467" i="4" s="1"/>
  <c r="O467" i="4"/>
  <c r="S467" i="4" s="1"/>
  <c r="O469" i="4"/>
  <c r="S469" i="4" s="1"/>
  <c r="O38" i="4"/>
  <c r="S38" i="4" s="1"/>
  <c r="P38" i="4"/>
  <c r="T38" i="4" s="1"/>
  <c r="P40" i="4"/>
  <c r="T40" i="4" s="1"/>
  <c r="P45" i="4"/>
  <c r="T45" i="4" s="1"/>
  <c r="O45" i="4"/>
  <c r="S45" i="4" s="1"/>
  <c r="O47" i="4"/>
  <c r="S47" i="4" s="1"/>
  <c r="O355" i="4"/>
  <c r="S355" i="4" s="1"/>
  <c r="P355" i="4"/>
  <c r="W355" i="4" s="1"/>
  <c r="P50" i="4"/>
  <c r="T50" i="4" s="1"/>
  <c r="P58" i="4"/>
  <c r="T58" i="4" s="1"/>
  <c r="O58" i="4"/>
  <c r="S58" i="4" s="1"/>
  <c r="O357" i="4"/>
  <c r="S357" i="4" s="1"/>
  <c r="O360" i="4"/>
  <c r="S360" i="4" s="1"/>
  <c r="P360" i="4"/>
  <c r="W360" i="4" s="1"/>
  <c r="P476" i="4"/>
  <c r="U476" i="4" s="1"/>
  <c r="P479" i="4"/>
  <c r="U479" i="4" s="1"/>
  <c r="O479" i="4"/>
  <c r="S479" i="4" s="1"/>
  <c r="P480" i="4"/>
  <c r="U480" i="4" s="1"/>
  <c r="O480" i="4"/>
  <c r="S480" i="4" s="1"/>
  <c r="O65" i="4"/>
  <c r="S65" i="4" s="1"/>
  <c r="P65" i="4"/>
  <c r="T65" i="4" s="1"/>
  <c r="O482" i="4"/>
  <c r="S482" i="4" s="1"/>
  <c r="P482" i="4"/>
  <c r="U482" i="4" s="1"/>
  <c r="O340" i="4"/>
  <c r="S340" i="4" s="1"/>
  <c r="P340" i="4"/>
  <c r="W340" i="4" s="1"/>
  <c r="O21" i="4"/>
  <c r="S21" i="4" s="1"/>
  <c r="P21" i="4"/>
  <c r="T21" i="4" s="1"/>
  <c r="O465" i="4"/>
  <c r="S465" i="4" s="1"/>
  <c r="P465" i="4"/>
  <c r="U465" i="4" s="1"/>
  <c r="O55" i="4"/>
  <c r="S55" i="4" s="1"/>
  <c r="P55" i="4"/>
  <c r="T55" i="4" s="1"/>
  <c r="P64" i="4"/>
  <c r="T64" i="4" s="1"/>
  <c r="O64" i="4"/>
  <c r="S64" i="4" s="1"/>
  <c r="P343" i="4"/>
  <c r="W343" i="4" s="1"/>
  <c r="O343" i="4"/>
  <c r="S343" i="4" s="1"/>
  <c r="O461" i="4"/>
  <c r="S461" i="4" s="1"/>
  <c r="P461" i="4"/>
  <c r="U461" i="4" s="1"/>
  <c r="P25" i="4"/>
  <c r="T25" i="4" s="1"/>
  <c r="O25" i="4"/>
  <c r="S25" i="4" s="1"/>
  <c r="O30" i="4"/>
  <c r="S30" i="4" s="1"/>
  <c r="P30" i="4"/>
  <c r="T30" i="4" s="1"/>
  <c r="P352" i="4"/>
  <c r="W352" i="4" s="1"/>
  <c r="O352" i="4"/>
  <c r="S352" i="4" s="1"/>
  <c r="P37" i="4"/>
  <c r="T37" i="4" s="1"/>
  <c r="O37" i="4"/>
  <c r="S37" i="4" s="1"/>
  <c r="O42" i="4"/>
  <c r="S42" i="4" s="1"/>
  <c r="P42" i="4"/>
  <c r="T42" i="4" s="1"/>
  <c r="P473" i="4"/>
  <c r="U473" i="4" s="1"/>
  <c r="O473" i="4"/>
  <c r="S473" i="4" s="1"/>
  <c r="O52" i="4"/>
  <c r="S52" i="4" s="1"/>
  <c r="P52" i="4"/>
  <c r="T52" i="4" s="1"/>
  <c r="P359" i="4"/>
  <c r="W359" i="4" s="1"/>
  <c r="O359" i="4"/>
  <c r="S359" i="4" s="1"/>
  <c r="O361" i="4"/>
  <c r="S361" i="4" s="1"/>
  <c r="P361" i="4"/>
  <c r="W361" i="4" s="1"/>
  <c r="O483" i="4"/>
  <c r="S483" i="4" s="1"/>
  <c r="P483" i="4"/>
  <c r="U483" i="4" s="1"/>
  <c r="P69" i="4"/>
  <c r="T69" i="4" s="1"/>
  <c r="O69" i="4"/>
  <c r="S69" i="4" s="1"/>
  <c r="O34" i="4"/>
  <c r="S34" i="4" s="1"/>
  <c r="P34" i="4"/>
  <c r="T34" i="4" s="1"/>
  <c r="P41" i="4"/>
  <c r="T41" i="4" s="1"/>
  <c r="O41" i="4"/>
  <c r="S41" i="4" s="1"/>
  <c r="P51" i="4"/>
  <c r="T51" i="4" s="1"/>
  <c r="O51" i="4"/>
  <c r="S51" i="4" s="1"/>
  <c r="P477" i="4"/>
  <c r="U477" i="4" s="1"/>
  <c r="O477" i="4"/>
  <c r="S477" i="4" s="1"/>
  <c r="O60" i="4"/>
  <c r="S60" i="4" s="1"/>
  <c r="P60" i="4"/>
  <c r="T60" i="4" s="1"/>
  <c r="O11" i="4"/>
  <c r="S11" i="4" s="1"/>
  <c r="P14" i="4"/>
  <c r="T14" i="4" s="1"/>
  <c r="O14" i="4"/>
  <c r="S14" i="4" s="1"/>
  <c r="O341" i="4"/>
  <c r="S341" i="4" s="1"/>
  <c r="P456" i="4"/>
  <c r="U456" i="4" s="1"/>
  <c r="O456" i="4"/>
  <c r="S456" i="4" s="1"/>
  <c r="P18" i="4"/>
  <c r="T18" i="4" s="1"/>
  <c r="P20" i="4"/>
  <c r="T20" i="4" s="1"/>
  <c r="O20" i="4"/>
  <c r="S20" i="4" s="1"/>
  <c r="O22" i="4"/>
  <c r="S22" i="4" s="1"/>
  <c r="O462" i="4"/>
  <c r="S462" i="4" s="1"/>
  <c r="P462" i="4"/>
  <c r="U462" i="4" s="1"/>
  <c r="P24" i="4"/>
  <c r="T24" i="4" s="1"/>
  <c r="P33" i="4"/>
  <c r="T33" i="4" s="1"/>
  <c r="O33" i="4"/>
  <c r="S33" i="4" s="1"/>
  <c r="O347" i="4"/>
  <c r="S347" i="4" s="1"/>
  <c r="O350" i="4"/>
  <c r="S350" i="4" s="1"/>
  <c r="P350" i="4"/>
  <c r="W350" i="4" s="1"/>
  <c r="P463" i="4"/>
  <c r="U463" i="4" s="1"/>
  <c r="O464" i="4"/>
  <c r="S464" i="4" s="1"/>
  <c r="P464" i="4"/>
  <c r="U464" i="4" s="1"/>
  <c r="O35" i="4"/>
  <c r="S35" i="4" s="1"/>
  <c r="O468" i="4"/>
  <c r="S468" i="4" s="1"/>
  <c r="P468" i="4"/>
  <c r="U468" i="4" s="1"/>
  <c r="P36" i="4"/>
  <c r="T36" i="4" s="1"/>
  <c r="P470" i="4"/>
  <c r="U470" i="4" s="1"/>
  <c r="O470" i="4"/>
  <c r="S470" i="4" s="1"/>
  <c r="O472" i="4"/>
  <c r="S472" i="4" s="1"/>
  <c r="O46" i="4"/>
  <c r="S46" i="4" s="1"/>
  <c r="P46" i="4"/>
  <c r="T46" i="4" s="1"/>
  <c r="P48" i="4"/>
  <c r="T48" i="4" s="1"/>
  <c r="P474" i="4"/>
  <c r="U474" i="4" s="1"/>
  <c r="O474" i="4"/>
  <c r="S474" i="4" s="1"/>
  <c r="O56" i="4"/>
  <c r="S56" i="4" s="1"/>
  <c r="O356" i="4"/>
  <c r="S356" i="4" s="1"/>
  <c r="P356" i="4"/>
  <c r="W356" i="4" s="1"/>
  <c r="P358" i="4"/>
  <c r="W358" i="4" s="1"/>
  <c r="P59" i="4"/>
  <c r="T59" i="4" s="1"/>
  <c r="O59" i="4"/>
  <c r="S59" i="4" s="1"/>
  <c r="O61" i="4"/>
  <c r="S61" i="4" s="1"/>
  <c r="O481" i="4"/>
  <c r="S481" i="4" s="1"/>
  <c r="O63" i="4"/>
  <c r="S63" i="4" s="1"/>
  <c r="P63" i="4"/>
  <c r="T63" i="4" s="1"/>
  <c r="P68" i="4"/>
  <c r="T68" i="4" s="1"/>
  <c r="O68" i="4"/>
  <c r="S68" i="4" s="1"/>
  <c r="O484" i="4"/>
  <c r="S484" i="4" s="1"/>
  <c r="P484" i="4"/>
  <c r="U484" i="4" s="1"/>
  <c r="O365" i="4"/>
  <c r="S365" i="4" s="1"/>
  <c r="P365" i="4"/>
  <c r="W365" i="4" s="1"/>
  <c r="O107" i="4"/>
  <c r="S107" i="4" s="1"/>
  <c r="P107" i="4"/>
  <c r="T107" i="4" s="1"/>
  <c r="O67" i="4"/>
  <c r="S67" i="4" s="1"/>
  <c r="O71" i="4"/>
  <c r="S71" i="4" s="1"/>
  <c r="O366" i="4"/>
  <c r="S366" i="4" s="1"/>
  <c r="O72" i="4"/>
  <c r="S72" i="4" s="1"/>
  <c r="O368" i="4"/>
  <c r="S368" i="4" s="1"/>
  <c r="O78" i="4"/>
  <c r="S78" i="4" s="1"/>
  <c r="P80" i="4"/>
  <c r="T80" i="4" s="1"/>
  <c r="O80" i="4"/>
  <c r="S80" i="4" s="1"/>
  <c r="P82" i="4"/>
  <c r="T82" i="4" s="1"/>
  <c r="O85" i="4"/>
  <c r="S85" i="4" s="1"/>
  <c r="P85" i="4"/>
  <c r="T85" i="4" s="1"/>
  <c r="P374" i="4"/>
  <c r="W374" i="4" s="1"/>
  <c r="O86" i="4"/>
  <c r="S86" i="4" s="1"/>
  <c r="P86" i="4"/>
  <c r="T86" i="4" s="1"/>
  <c r="P88" i="4"/>
  <c r="T88" i="4" s="1"/>
  <c r="O91" i="4"/>
  <c r="S91" i="4" s="1"/>
  <c r="P91" i="4"/>
  <c r="T91" i="4" s="1"/>
  <c r="P502" i="4"/>
  <c r="U502" i="4" s="1"/>
  <c r="O97" i="4"/>
  <c r="S97" i="4" s="1"/>
  <c r="P97" i="4"/>
  <c r="T97" i="4" s="1"/>
  <c r="P100" i="4"/>
  <c r="T100" i="4" s="1"/>
  <c r="O104" i="4"/>
  <c r="S104" i="4" s="1"/>
  <c r="P104" i="4"/>
  <c r="T104" i="4" s="1"/>
  <c r="P506" i="4"/>
  <c r="U506" i="4" s="1"/>
  <c r="O508" i="4"/>
  <c r="S508" i="4" s="1"/>
  <c r="P508" i="4"/>
  <c r="U508" i="4" s="1"/>
  <c r="P511" i="4"/>
  <c r="U511" i="4" s="1"/>
  <c r="P538" i="4"/>
  <c r="U538" i="4" s="1"/>
  <c r="O538" i="4"/>
  <c r="S538" i="4" s="1"/>
  <c r="P117" i="4"/>
  <c r="T117" i="4" s="1"/>
  <c r="O544" i="4"/>
  <c r="S544" i="4" s="1"/>
  <c r="P544" i="4"/>
  <c r="U544" i="4" s="1"/>
  <c r="P545" i="4"/>
  <c r="U545" i="4" s="1"/>
  <c r="O545" i="4"/>
  <c r="S545" i="4" s="1"/>
  <c r="P546" i="4"/>
  <c r="U546" i="4" s="1"/>
  <c r="O126" i="4"/>
  <c r="S126" i="4" s="1"/>
  <c r="P126" i="4"/>
  <c r="T126" i="4" s="1"/>
  <c r="O386" i="4"/>
  <c r="S386" i="4" s="1"/>
  <c r="P386" i="4"/>
  <c r="W386" i="4" s="1"/>
  <c r="P393" i="4"/>
  <c r="W393" i="4" s="1"/>
  <c r="O393" i="4"/>
  <c r="S393" i="4" s="1"/>
  <c r="O555" i="4"/>
  <c r="S555" i="4" s="1"/>
  <c r="P555" i="4"/>
  <c r="U555" i="4" s="1"/>
  <c r="O409" i="4"/>
  <c r="S409" i="4" s="1"/>
  <c r="P409" i="4"/>
  <c r="W409" i="4" s="1"/>
  <c r="O371" i="4"/>
  <c r="S371" i="4" s="1"/>
  <c r="P371" i="4"/>
  <c r="W371" i="4" s="1"/>
  <c r="O496" i="4"/>
  <c r="S496" i="4" s="1"/>
  <c r="P496" i="4"/>
  <c r="U496" i="4" s="1"/>
  <c r="O499" i="4"/>
  <c r="S499" i="4" s="1"/>
  <c r="P499" i="4"/>
  <c r="U499" i="4" s="1"/>
  <c r="O93" i="4"/>
  <c r="S93" i="4" s="1"/>
  <c r="P93" i="4"/>
  <c r="T93" i="4" s="1"/>
  <c r="O101" i="4"/>
  <c r="S101" i="4" s="1"/>
  <c r="P101" i="4"/>
  <c r="T101" i="4" s="1"/>
  <c r="O105" i="4"/>
  <c r="S105" i="4" s="1"/>
  <c r="P105" i="4"/>
  <c r="T105" i="4" s="1"/>
  <c r="O536" i="4"/>
  <c r="S536" i="4" s="1"/>
  <c r="P536" i="4"/>
  <c r="U536" i="4" s="1"/>
  <c r="O550" i="4"/>
  <c r="S550" i="4" s="1"/>
  <c r="P550" i="4"/>
  <c r="U550" i="4" s="1"/>
  <c r="O70" i="4"/>
  <c r="S70" i="4" s="1"/>
  <c r="P486" i="4"/>
  <c r="U486" i="4" s="1"/>
  <c r="O2" i="4"/>
  <c r="S2" i="4" s="1"/>
  <c r="P2" i="4"/>
  <c r="X2" i="4" s="1"/>
  <c r="P489" i="4"/>
  <c r="U489" i="4" s="1"/>
  <c r="P491" i="4"/>
  <c r="U491" i="4" s="1"/>
  <c r="O75" i="4"/>
  <c r="S75" i="4" s="1"/>
  <c r="P75" i="4"/>
  <c r="T75" i="4" s="1"/>
  <c r="P76" i="4"/>
  <c r="T76" i="4" s="1"/>
  <c r="P493" i="4"/>
  <c r="U493" i="4" s="1"/>
  <c r="O79" i="4"/>
  <c r="S79" i="4" s="1"/>
  <c r="P79" i="4"/>
  <c r="T79" i="4" s="1"/>
  <c r="O81" i="4"/>
  <c r="S81" i="4" s="1"/>
  <c r="P83" i="4"/>
  <c r="T83" i="4" s="1"/>
  <c r="O83" i="4"/>
  <c r="S83" i="4" s="1"/>
  <c r="P375" i="4"/>
  <c r="W375" i="4" s="1"/>
  <c r="O375" i="4"/>
  <c r="S375" i="4" s="1"/>
  <c r="P500" i="4"/>
  <c r="U500" i="4" s="1"/>
  <c r="O500" i="4"/>
  <c r="S500" i="4" s="1"/>
  <c r="P94" i="4"/>
  <c r="T94" i="4" s="1"/>
  <c r="O94" i="4"/>
  <c r="S94" i="4" s="1"/>
  <c r="P102" i="4"/>
  <c r="T102" i="4" s="1"/>
  <c r="O102" i="4"/>
  <c r="S102" i="4" s="1"/>
  <c r="P377" i="4"/>
  <c r="W377" i="4" s="1"/>
  <c r="O377" i="4"/>
  <c r="S377" i="4" s="1"/>
  <c r="P512" i="4"/>
  <c r="U512" i="4" s="1"/>
  <c r="O512" i="4"/>
  <c r="S512" i="4" s="1"/>
  <c r="O520" i="4"/>
  <c r="S520" i="4" s="1"/>
  <c r="P520" i="4"/>
  <c r="U520" i="4" s="1"/>
  <c r="P521" i="4"/>
  <c r="U521" i="4" s="1"/>
  <c r="O521" i="4"/>
  <c r="S521" i="4" s="1"/>
  <c r="O524" i="4"/>
  <c r="S524" i="4" s="1"/>
  <c r="P524" i="4"/>
  <c r="U524" i="4" s="1"/>
  <c r="O114" i="4"/>
  <c r="S114" i="4" s="1"/>
  <c r="P114" i="4"/>
  <c r="T114" i="4" s="1"/>
  <c r="O531" i="4"/>
  <c r="S531" i="4" s="1"/>
  <c r="P531" i="4"/>
  <c r="U531" i="4" s="1"/>
  <c r="O539" i="4"/>
  <c r="S539" i="4" s="1"/>
  <c r="P539" i="4"/>
  <c r="U539" i="4" s="1"/>
  <c r="O133" i="4"/>
  <c r="S133" i="4" s="1"/>
  <c r="P133" i="4"/>
  <c r="T133" i="4" s="1"/>
  <c r="O562" i="4"/>
  <c r="S562" i="4" s="1"/>
  <c r="P562" i="4"/>
  <c r="U562" i="4" s="1"/>
  <c r="O398" i="4"/>
  <c r="S398" i="4" s="1"/>
  <c r="P398" i="4"/>
  <c r="W398" i="4" s="1"/>
  <c r="P584" i="4"/>
  <c r="U584" i="4" s="1"/>
  <c r="O584" i="4"/>
  <c r="S584" i="4" s="1"/>
  <c r="P214" i="4"/>
  <c r="T214" i="4" s="1"/>
  <c r="O214" i="4"/>
  <c r="S214" i="4" s="1"/>
  <c r="O534" i="4"/>
  <c r="S534" i="4" s="1"/>
  <c r="P534" i="4"/>
  <c r="U534" i="4" s="1"/>
  <c r="P115" i="4"/>
  <c r="T115" i="4" s="1"/>
  <c r="O115" i="4"/>
  <c r="S115" i="4" s="1"/>
  <c r="O487" i="4"/>
  <c r="S487" i="4" s="1"/>
  <c r="P487" i="4"/>
  <c r="U487" i="4" s="1"/>
  <c r="O73" i="4"/>
  <c r="S73" i="4" s="1"/>
  <c r="P73" i="4"/>
  <c r="T73" i="4" s="1"/>
  <c r="O369" i="4"/>
  <c r="S369" i="4" s="1"/>
  <c r="P369" i="4"/>
  <c r="W369" i="4" s="1"/>
  <c r="P495" i="4"/>
  <c r="U495" i="4" s="1"/>
  <c r="O495" i="4"/>
  <c r="S495" i="4" s="1"/>
  <c r="P498" i="4"/>
  <c r="U498" i="4" s="1"/>
  <c r="O498" i="4"/>
  <c r="S498" i="4" s="1"/>
  <c r="P501" i="4"/>
  <c r="U501" i="4" s="1"/>
  <c r="O501" i="4"/>
  <c r="S501" i="4" s="1"/>
  <c r="P98" i="4"/>
  <c r="T98" i="4" s="1"/>
  <c r="O98" i="4"/>
  <c r="S98" i="4" s="1"/>
  <c r="P504" i="4"/>
  <c r="U504" i="4" s="1"/>
  <c r="O504" i="4"/>
  <c r="S504" i="4" s="1"/>
  <c r="P509" i="4"/>
  <c r="U509" i="4" s="1"/>
  <c r="O509" i="4"/>
  <c r="S509" i="4" s="1"/>
  <c r="O513" i="4"/>
  <c r="S513" i="4" s="1"/>
  <c r="P513" i="4"/>
  <c r="U513" i="4" s="1"/>
  <c r="O515" i="4"/>
  <c r="S515" i="4" s="1"/>
  <c r="P515" i="4"/>
  <c r="U515" i="4" s="1"/>
  <c r="O517" i="4"/>
  <c r="S517" i="4" s="1"/>
  <c r="P517" i="4"/>
  <c r="U517" i="4" s="1"/>
  <c r="P523" i="4"/>
  <c r="U523" i="4" s="1"/>
  <c r="O523" i="4"/>
  <c r="S523" i="4" s="1"/>
  <c r="O526" i="4"/>
  <c r="S526" i="4" s="1"/>
  <c r="P526" i="4"/>
  <c r="U526" i="4" s="1"/>
  <c r="O111" i="4"/>
  <c r="S111" i="4" s="1"/>
  <c r="P111" i="4"/>
  <c r="T111" i="4" s="1"/>
  <c r="O529" i="4"/>
  <c r="S529" i="4" s="1"/>
  <c r="P529" i="4"/>
  <c r="U529" i="4" s="1"/>
  <c r="P380" i="4"/>
  <c r="W380" i="4" s="1"/>
  <c r="O380" i="4"/>
  <c r="S380" i="4" s="1"/>
  <c r="O541" i="4"/>
  <c r="S541" i="4" s="1"/>
  <c r="P541" i="4"/>
  <c r="U541" i="4" s="1"/>
  <c r="P119" i="4"/>
  <c r="T119" i="4" s="1"/>
  <c r="O119" i="4"/>
  <c r="S119" i="4" s="1"/>
  <c r="O388" i="4"/>
  <c r="S388" i="4" s="1"/>
  <c r="P388" i="4"/>
  <c r="W388" i="4" s="1"/>
  <c r="P397" i="4"/>
  <c r="W397" i="4" s="1"/>
  <c r="O397" i="4"/>
  <c r="S397" i="4" s="1"/>
  <c r="P399" i="4"/>
  <c r="W399" i="4" s="1"/>
  <c r="O399" i="4"/>
  <c r="S399" i="4" s="1"/>
  <c r="P525" i="4"/>
  <c r="U525" i="4" s="1"/>
  <c r="P532" i="4"/>
  <c r="U532" i="4" s="1"/>
  <c r="P547" i="4"/>
  <c r="U547" i="4" s="1"/>
  <c r="O547" i="4"/>
  <c r="S547" i="4" s="1"/>
  <c r="P548" i="4"/>
  <c r="U548" i="4" s="1"/>
  <c r="P123" i="4"/>
  <c r="T123" i="4" s="1"/>
  <c r="O123" i="4"/>
  <c r="S123" i="4" s="1"/>
  <c r="P124" i="4"/>
  <c r="T124" i="4" s="1"/>
  <c r="P130" i="4"/>
  <c r="T130" i="4" s="1"/>
  <c r="O130" i="4"/>
  <c r="S130" i="4" s="1"/>
  <c r="P131" i="4"/>
  <c r="T131" i="4" s="1"/>
  <c r="P148" i="4"/>
  <c r="T148" i="4" s="1"/>
  <c r="O148" i="4"/>
  <c r="S148" i="4" s="1"/>
  <c r="P161" i="4"/>
  <c r="T161" i="4" s="1"/>
  <c r="O161" i="4"/>
  <c r="S161" i="4" s="1"/>
  <c r="O410" i="4"/>
  <c r="S410" i="4" s="1"/>
  <c r="P410" i="4"/>
  <c r="W410" i="4" s="1"/>
  <c r="P573" i="4"/>
  <c r="U573" i="4" s="1"/>
  <c r="O573" i="4"/>
  <c r="S573" i="4" s="1"/>
  <c r="P583" i="4"/>
  <c r="U583" i="4" s="1"/>
  <c r="O583" i="4"/>
  <c r="S583" i="4" s="1"/>
  <c r="O192" i="4"/>
  <c r="S192" i="4" s="1"/>
  <c r="P192" i="4"/>
  <c r="T192" i="4" s="1"/>
  <c r="O222" i="4"/>
  <c r="S222" i="4" s="1"/>
  <c r="P222" i="4"/>
  <c r="T222" i="4" s="1"/>
  <c r="O488" i="4"/>
  <c r="S488" i="4" s="1"/>
  <c r="O489" i="4"/>
  <c r="S489" i="4" s="1"/>
  <c r="O492" i="4"/>
  <c r="S492" i="4" s="1"/>
  <c r="O76" i="4"/>
  <c r="S76" i="4" s="1"/>
  <c r="O370" i="4"/>
  <c r="S370" i="4" s="1"/>
  <c r="P518" i="4"/>
  <c r="U518" i="4" s="1"/>
  <c r="O525" i="4"/>
  <c r="S525" i="4" s="1"/>
  <c r="P379" i="4"/>
  <c r="W379" i="4" s="1"/>
  <c r="O532" i="4"/>
  <c r="S532" i="4" s="1"/>
  <c r="P540" i="4"/>
  <c r="U540" i="4" s="1"/>
  <c r="O548" i="4"/>
  <c r="S548" i="4" s="1"/>
  <c r="P551" i="4"/>
  <c r="U551" i="4" s="1"/>
  <c r="O551" i="4"/>
  <c r="S551" i="4" s="1"/>
  <c r="P121" i="4"/>
  <c r="T121" i="4" s="1"/>
  <c r="O124" i="4"/>
  <c r="S124" i="4" s="1"/>
  <c r="P552" i="4"/>
  <c r="U552" i="4" s="1"/>
  <c r="O552" i="4"/>
  <c r="S552" i="4" s="1"/>
  <c r="P127" i="4"/>
  <c r="T127" i="4" s="1"/>
  <c r="P384" i="4"/>
  <c r="W384" i="4" s="1"/>
  <c r="O131" i="4"/>
  <c r="S131" i="4" s="1"/>
  <c r="P134" i="4"/>
  <c r="T134" i="4" s="1"/>
  <c r="O134" i="4"/>
  <c r="S134" i="4" s="1"/>
  <c r="P385" i="4"/>
  <c r="W385" i="4" s="1"/>
  <c r="P137" i="4"/>
  <c r="T137" i="4" s="1"/>
  <c r="O137" i="4"/>
  <c r="S137" i="4" s="1"/>
  <c r="P138" i="4"/>
  <c r="T138" i="4" s="1"/>
  <c r="P387" i="4"/>
  <c r="W387" i="4" s="1"/>
  <c r="O387" i="4"/>
  <c r="S387" i="4" s="1"/>
  <c r="O389" i="4"/>
  <c r="S389" i="4" s="1"/>
  <c r="O392" i="4"/>
  <c r="S392" i="4" s="1"/>
  <c r="P392" i="4"/>
  <c r="W392" i="4" s="1"/>
  <c r="P139" i="4"/>
  <c r="T139" i="4" s="1"/>
  <c r="P396" i="4"/>
  <c r="W396" i="4" s="1"/>
  <c r="O396" i="4"/>
  <c r="S396" i="4" s="1"/>
  <c r="O561" i="4"/>
  <c r="S561" i="4" s="1"/>
  <c r="P561" i="4"/>
  <c r="U561" i="4" s="1"/>
  <c r="P143" i="4"/>
  <c r="T143" i="4" s="1"/>
  <c r="P151" i="4"/>
  <c r="T151" i="4" s="1"/>
  <c r="O151" i="4"/>
  <c r="S151" i="4" s="1"/>
  <c r="O569" i="4"/>
  <c r="S569" i="4" s="1"/>
  <c r="P569" i="4"/>
  <c r="U569" i="4" s="1"/>
  <c r="P156" i="4"/>
  <c r="T156" i="4" s="1"/>
  <c r="O156" i="4"/>
  <c r="S156" i="4" s="1"/>
  <c r="P412" i="4"/>
  <c r="W412" i="4" s="1"/>
  <c r="O412" i="4"/>
  <c r="S412" i="4" s="1"/>
  <c r="O170" i="4"/>
  <c r="S170" i="4" s="1"/>
  <c r="P170" i="4"/>
  <c r="T170" i="4" s="1"/>
  <c r="P172" i="4"/>
  <c r="T172" i="4" s="1"/>
  <c r="O172" i="4"/>
  <c r="S172" i="4" s="1"/>
  <c r="O179" i="4"/>
  <c r="S179" i="4" s="1"/>
  <c r="P179" i="4"/>
  <c r="T179" i="4" s="1"/>
  <c r="O417" i="4"/>
  <c r="S417" i="4" s="1"/>
  <c r="P417" i="4"/>
  <c r="W417" i="4" s="1"/>
  <c r="O235" i="4"/>
  <c r="S235" i="4" s="1"/>
  <c r="P235" i="4"/>
  <c r="T235" i="4" s="1"/>
  <c r="P391" i="4"/>
  <c r="W391" i="4" s="1"/>
  <c r="O391" i="4"/>
  <c r="S391" i="4" s="1"/>
  <c r="O394" i="4"/>
  <c r="S394" i="4" s="1"/>
  <c r="P394" i="4"/>
  <c r="W394" i="4" s="1"/>
  <c r="O557" i="4"/>
  <c r="S557" i="4" s="1"/>
  <c r="P557" i="4"/>
  <c r="U557" i="4" s="1"/>
  <c r="P566" i="4"/>
  <c r="U566" i="4" s="1"/>
  <c r="O566" i="4"/>
  <c r="S566" i="4" s="1"/>
  <c r="O407" i="4"/>
  <c r="S407" i="4" s="1"/>
  <c r="P407" i="4"/>
  <c r="W407" i="4" s="1"/>
  <c r="O169" i="4"/>
  <c r="S169" i="4" s="1"/>
  <c r="P169" i="4"/>
  <c r="T169" i="4" s="1"/>
  <c r="O228" i="4"/>
  <c r="S228" i="4" s="1"/>
  <c r="P228" i="4"/>
  <c r="T228" i="4" s="1"/>
  <c r="O150" i="4"/>
  <c r="S150" i="4" s="1"/>
  <c r="P150" i="4"/>
  <c r="T150" i="4" s="1"/>
  <c r="P405" i="4"/>
  <c r="W405" i="4" s="1"/>
  <c r="O405" i="4"/>
  <c r="S405" i="4" s="1"/>
  <c r="O159" i="4"/>
  <c r="S159" i="4" s="1"/>
  <c r="P159" i="4"/>
  <c r="T159" i="4" s="1"/>
  <c r="P164" i="4"/>
  <c r="T164" i="4" s="1"/>
  <c r="O164" i="4"/>
  <c r="S164" i="4" s="1"/>
  <c r="O576" i="4"/>
  <c r="S576" i="4" s="1"/>
  <c r="P576" i="4"/>
  <c r="U576" i="4" s="1"/>
  <c r="P578" i="4"/>
  <c r="U578" i="4" s="1"/>
  <c r="O578" i="4"/>
  <c r="S578" i="4" s="1"/>
  <c r="O582" i="4"/>
  <c r="S582" i="4" s="1"/>
  <c r="P582" i="4"/>
  <c r="U582" i="4" s="1"/>
  <c r="P416" i="4"/>
  <c r="W416" i="4" s="1"/>
  <c r="O416" i="4"/>
  <c r="S416" i="4" s="1"/>
  <c r="P598" i="4"/>
  <c r="U598" i="4" s="1"/>
  <c r="O598" i="4"/>
  <c r="S598" i="4" s="1"/>
  <c r="P242" i="4"/>
  <c r="T242" i="4" s="1"/>
  <c r="O242" i="4"/>
  <c r="S242" i="4" s="1"/>
  <c r="P254" i="4"/>
  <c r="T254" i="4" s="1"/>
  <c r="O254" i="4"/>
  <c r="S254" i="4" s="1"/>
  <c r="P256" i="4"/>
  <c r="T256" i="4" s="1"/>
  <c r="O256" i="4"/>
  <c r="S256" i="4" s="1"/>
  <c r="O395" i="4"/>
  <c r="S395" i="4" s="1"/>
  <c r="O564" i="4"/>
  <c r="S564" i="4" s="1"/>
  <c r="P564" i="4"/>
  <c r="U564" i="4" s="1"/>
  <c r="O144" i="4"/>
  <c r="S144" i="4" s="1"/>
  <c r="P144" i="4"/>
  <c r="T144" i="4" s="1"/>
  <c r="O146" i="4"/>
  <c r="S146" i="4" s="1"/>
  <c r="P146" i="4"/>
  <c r="T146" i="4" s="1"/>
  <c r="P400" i="4"/>
  <c r="W400" i="4" s="1"/>
  <c r="P147" i="4"/>
  <c r="T147" i="4" s="1"/>
  <c r="O404" i="4"/>
  <c r="S404" i="4" s="1"/>
  <c r="P404" i="4"/>
  <c r="W404" i="4" s="1"/>
  <c r="O406" i="4"/>
  <c r="S406" i="4" s="1"/>
  <c r="P153" i="4"/>
  <c r="T153" i="4" s="1"/>
  <c r="O153" i="4"/>
  <c r="S153" i="4" s="1"/>
  <c r="P154" i="4"/>
  <c r="T154" i="4" s="1"/>
  <c r="O163" i="4"/>
  <c r="S163" i="4" s="1"/>
  <c r="P163" i="4"/>
  <c r="T163" i="4" s="1"/>
  <c r="O408" i="4"/>
  <c r="S408" i="4" s="1"/>
  <c r="P411" i="4"/>
  <c r="W411" i="4" s="1"/>
  <c r="O411" i="4"/>
  <c r="S411" i="4" s="1"/>
  <c r="P571" i="4"/>
  <c r="U571" i="4" s="1"/>
  <c r="O167" i="4"/>
  <c r="S167" i="4" s="1"/>
  <c r="P167" i="4"/>
  <c r="T167" i="4" s="1"/>
  <c r="O168" i="4"/>
  <c r="S168" i="4" s="1"/>
  <c r="P171" i="4"/>
  <c r="T171" i="4" s="1"/>
  <c r="O171" i="4"/>
  <c r="S171" i="4" s="1"/>
  <c r="P580" i="4"/>
  <c r="U580" i="4" s="1"/>
  <c r="O415" i="4"/>
  <c r="S415" i="4" s="1"/>
  <c r="P415" i="4"/>
  <c r="W415" i="4" s="1"/>
  <c r="O175" i="4"/>
  <c r="S175" i="4" s="1"/>
  <c r="O176" i="4"/>
  <c r="S176" i="4" s="1"/>
  <c r="P176" i="4"/>
  <c r="T176" i="4" s="1"/>
  <c r="O586" i="4"/>
  <c r="S586" i="4" s="1"/>
  <c r="P586" i="4"/>
  <c r="U586" i="4" s="1"/>
  <c r="P178" i="4"/>
  <c r="T178" i="4" s="1"/>
  <c r="O178" i="4"/>
  <c r="S178" i="4" s="1"/>
  <c r="O180" i="4"/>
  <c r="S180" i="4" s="1"/>
  <c r="P180" i="4"/>
  <c r="T180" i="4" s="1"/>
  <c r="P186" i="4"/>
  <c r="T186" i="4" s="1"/>
  <c r="O186" i="4"/>
  <c r="S186" i="4" s="1"/>
  <c r="O189" i="4"/>
  <c r="S189" i="4" s="1"/>
  <c r="P189" i="4"/>
  <c r="T189" i="4" s="1"/>
  <c r="O589" i="4"/>
  <c r="S589" i="4" s="1"/>
  <c r="P589" i="4"/>
  <c r="U589" i="4" s="1"/>
  <c r="P191" i="4"/>
  <c r="T191" i="4" s="1"/>
  <c r="O191" i="4"/>
  <c r="S191" i="4" s="1"/>
  <c r="O193" i="4"/>
  <c r="S193" i="4" s="1"/>
  <c r="P193" i="4"/>
  <c r="T193" i="4" s="1"/>
  <c r="P198" i="4"/>
  <c r="T198" i="4" s="1"/>
  <c r="O198" i="4"/>
  <c r="S198" i="4" s="1"/>
  <c r="O201" i="4"/>
  <c r="S201" i="4" s="1"/>
  <c r="P201" i="4"/>
  <c r="T201" i="4" s="1"/>
  <c r="O203" i="4"/>
  <c r="S203" i="4" s="1"/>
  <c r="P203" i="4"/>
  <c r="T203" i="4" s="1"/>
  <c r="P592" i="4"/>
  <c r="U592" i="4" s="1"/>
  <c r="O592" i="4"/>
  <c r="S592" i="4" s="1"/>
  <c r="O205" i="4"/>
  <c r="S205" i="4" s="1"/>
  <c r="P205" i="4"/>
  <c r="T205" i="4" s="1"/>
  <c r="O210" i="4"/>
  <c r="S210" i="4" s="1"/>
  <c r="P210" i="4"/>
  <c r="T210" i="4" s="1"/>
  <c r="O212" i="4"/>
  <c r="S212" i="4" s="1"/>
  <c r="P212" i="4"/>
  <c r="T212" i="4" s="1"/>
  <c r="P595" i="4"/>
  <c r="U595" i="4" s="1"/>
  <c r="O595" i="4"/>
  <c r="S595" i="4" s="1"/>
  <c r="O220" i="4"/>
  <c r="S220" i="4" s="1"/>
  <c r="P220" i="4"/>
  <c r="T220" i="4" s="1"/>
  <c r="P223" i="4"/>
  <c r="T223" i="4" s="1"/>
  <c r="O223" i="4"/>
  <c r="S223" i="4" s="1"/>
  <c r="P229" i="4"/>
  <c r="T229" i="4" s="1"/>
  <c r="O229" i="4"/>
  <c r="S229" i="4" s="1"/>
  <c r="P626" i="4"/>
  <c r="R626" i="4" s="1"/>
  <c r="O626" i="4"/>
  <c r="Q626" i="4" s="1"/>
  <c r="O424" i="4"/>
  <c r="S424" i="4" s="1"/>
  <c r="P424" i="4"/>
  <c r="W424" i="4" s="1"/>
  <c r="O241" i="4"/>
  <c r="S241" i="4" s="1"/>
  <c r="P241" i="4"/>
  <c r="T241" i="4" s="1"/>
  <c r="O558" i="4"/>
  <c r="S558" i="4" s="1"/>
  <c r="P558" i="4"/>
  <c r="U558" i="4" s="1"/>
  <c r="O401" i="4"/>
  <c r="S401" i="4" s="1"/>
  <c r="P401" i="4"/>
  <c r="W401" i="4" s="1"/>
  <c r="P403" i="4"/>
  <c r="W403" i="4" s="1"/>
  <c r="O403" i="4"/>
  <c r="S403" i="4" s="1"/>
  <c r="O155" i="4"/>
  <c r="S155" i="4" s="1"/>
  <c r="P155" i="4"/>
  <c r="T155" i="4" s="1"/>
  <c r="P160" i="4"/>
  <c r="T160" i="4" s="1"/>
  <c r="O160" i="4"/>
  <c r="S160" i="4" s="1"/>
  <c r="O572" i="4"/>
  <c r="S572" i="4" s="1"/>
  <c r="P572" i="4"/>
  <c r="U572" i="4" s="1"/>
  <c r="P577" i="4"/>
  <c r="U577" i="4" s="1"/>
  <c r="O577" i="4"/>
  <c r="S577" i="4" s="1"/>
  <c r="O413" i="4"/>
  <c r="S413" i="4" s="1"/>
  <c r="P413" i="4"/>
  <c r="W413" i="4" s="1"/>
  <c r="P173" i="4"/>
  <c r="T173" i="4" s="1"/>
  <c r="O173" i="4"/>
  <c r="S173" i="4" s="1"/>
  <c r="O183" i="4"/>
  <c r="S183" i="4" s="1"/>
  <c r="P183" i="4"/>
  <c r="T183" i="4" s="1"/>
  <c r="P185" i="4"/>
  <c r="T185" i="4" s="1"/>
  <c r="O185" i="4"/>
  <c r="S185" i="4" s="1"/>
  <c r="O187" i="4"/>
  <c r="S187" i="4" s="1"/>
  <c r="P187" i="4"/>
  <c r="T187" i="4" s="1"/>
  <c r="O195" i="4"/>
  <c r="S195" i="4" s="1"/>
  <c r="P195" i="4"/>
  <c r="T195" i="4" s="1"/>
  <c r="P196" i="4"/>
  <c r="T196" i="4" s="1"/>
  <c r="O196" i="4"/>
  <c r="S196" i="4" s="1"/>
  <c r="O199" i="4"/>
  <c r="S199" i="4" s="1"/>
  <c r="P199" i="4"/>
  <c r="T199" i="4" s="1"/>
  <c r="O206" i="4"/>
  <c r="S206" i="4" s="1"/>
  <c r="P206" i="4"/>
  <c r="T206" i="4" s="1"/>
  <c r="O208" i="4"/>
  <c r="S208" i="4" s="1"/>
  <c r="P208" i="4"/>
  <c r="T208" i="4" s="1"/>
  <c r="P219" i="4"/>
  <c r="T219" i="4" s="1"/>
  <c r="O219" i="4"/>
  <c r="S219" i="4" s="1"/>
  <c r="O610" i="4"/>
  <c r="S610" i="4" s="1"/>
  <c r="P610" i="4"/>
  <c r="U610" i="4" s="1"/>
  <c r="P268" i="4"/>
  <c r="T268" i="4" s="1"/>
  <c r="O268" i="4"/>
  <c r="S268" i="4" s="1"/>
  <c r="O279" i="4"/>
  <c r="S279" i="4" s="1"/>
  <c r="P279" i="4"/>
  <c r="T279" i="4" s="1"/>
  <c r="P188" i="4"/>
  <c r="T188" i="4" s="1"/>
  <c r="P200" i="4"/>
  <c r="T200" i="4" s="1"/>
  <c r="P209" i="4"/>
  <c r="T209" i="4" s="1"/>
  <c r="O218" i="4"/>
  <c r="S218" i="4" s="1"/>
  <c r="O221" i="4"/>
  <c r="S221" i="4" s="1"/>
  <c r="O596" i="4"/>
  <c r="S596" i="4" s="1"/>
  <c r="P596" i="4"/>
  <c r="U596" i="4" s="1"/>
  <c r="O230" i="4"/>
  <c r="S230" i="4" s="1"/>
  <c r="P230" i="4"/>
  <c r="T230" i="4" s="1"/>
  <c r="O236" i="4"/>
  <c r="S236" i="4" s="1"/>
  <c r="P236" i="4"/>
  <c r="T236" i="4" s="1"/>
  <c r="O425" i="4"/>
  <c r="S425" i="4" s="1"/>
  <c r="P425" i="4"/>
  <c r="W425" i="4" s="1"/>
  <c r="P243" i="4"/>
  <c r="T243" i="4" s="1"/>
  <c r="O243" i="4"/>
  <c r="S243" i="4" s="1"/>
  <c r="P605" i="4"/>
  <c r="U605" i="4" s="1"/>
  <c r="O605" i="4"/>
  <c r="S605" i="4" s="1"/>
  <c r="P432" i="4"/>
  <c r="W432" i="4" s="1"/>
  <c r="O432" i="4"/>
  <c r="S432" i="4" s="1"/>
  <c r="P181" i="4"/>
  <c r="T181" i="4" s="1"/>
  <c r="P590" i="4"/>
  <c r="U590" i="4" s="1"/>
  <c r="P593" i="4"/>
  <c r="U593" i="4" s="1"/>
  <c r="O215" i="4"/>
  <c r="S215" i="4" s="1"/>
  <c r="O227" i="4"/>
  <c r="S227" i="4" s="1"/>
  <c r="P227" i="4"/>
  <c r="T227" i="4" s="1"/>
  <c r="O419" i="4"/>
  <c r="S419" i="4" s="1"/>
  <c r="P419" i="4"/>
  <c r="W419" i="4" s="1"/>
  <c r="O422" i="4"/>
  <c r="S422" i="4" s="1"/>
  <c r="P422" i="4"/>
  <c r="W422" i="4" s="1"/>
  <c r="O423" i="4"/>
  <c r="S423" i="4" s="1"/>
  <c r="P423" i="4"/>
  <c r="W423" i="4" s="1"/>
  <c r="O239" i="4"/>
  <c r="S239" i="4" s="1"/>
  <c r="P239" i="4"/>
  <c r="T239" i="4" s="1"/>
  <c r="P244" i="4"/>
  <c r="T244" i="4" s="1"/>
  <c r="O244" i="4"/>
  <c r="S244" i="4" s="1"/>
  <c r="O246" i="4"/>
  <c r="S246" i="4" s="1"/>
  <c r="P246" i="4"/>
  <c r="T246" i="4" s="1"/>
  <c r="O248" i="4"/>
  <c r="S248" i="4" s="1"/>
  <c r="P248" i="4"/>
  <c r="T248" i="4" s="1"/>
  <c r="O250" i="4"/>
  <c r="S250" i="4" s="1"/>
  <c r="P250" i="4"/>
  <c r="T250" i="4" s="1"/>
  <c r="O253" i="4"/>
  <c r="S253" i="4" s="1"/>
  <c r="P253" i="4"/>
  <c r="T253" i="4" s="1"/>
  <c r="P620" i="4"/>
  <c r="U620" i="4" s="1"/>
  <c r="O620" i="4"/>
  <c r="S620" i="4" s="1"/>
  <c r="O327" i="4"/>
  <c r="S327" i="4" s="1"/>
  <c r="P327" i="4"/>
  <c r="T327" i="4" s="1"/>
  <c r="O447" i="4"/>
  <c r="S447" i="4" s="1"/>
  <c r="P447" i="4"/>
  <c r="W447" i="4" s="1"/>
  <c r="O336" i="4"/>
  <c r="S336" i="4" s="1"/>
  <c r="P336" i="4"/>
  <c r="T336" i="4" s="1"/>
  <c r="O339" i="4"/>
  <c r="S339" i="4" s="1"/>
  <c r="P339" i="4"/>
  <c r="T339" i="4" s="1"/>
  <c r="P226" i="4"/>
  <c r="T226" i="4" s="1"/>
  <c r="O226" i="4"/>
  <c r="S226" i="4" s="1"/>
  <c r="P233" i="4"/>
  <c r="T233" i="4" s="1"/>
  <c r="O233" i="4"/>
  <c r="S233" i="4" s="1"/>
  <c r="P421" i="4"/>
  <c r="W421" i="4" s="1"/>
  <c r="O421" i="4"/>
  <c r="S421" i="4" s="1"/>
  <c r="P428" i="4"/>
  <c r="W428" i="4" s="1"/>
  <c r="O428" i="4"/>
  <c r="S428" i="4" s="1"/>
  <c r="P255" i="4"/>
  <c r="T255" i="4" s="1"/>
  <c r="O255" i="4"/>
  <c r="S255" i="4" s="1"/>
  <c r="O430" i="4"/>
  <c r="S430" i="4" s="1"/>
  <c r="P430" i="4"/>
  <c r="W430" i="4" s="1"/>
  <c r="P261" i="4"/>
  <c r="T261" i="4" s="1"/>
  <c r="O261" i="4"/>
  <c r="S261" i="4" s="1"/>
  <c r="P274" i="4"/>
  <c r="T274" i="4" s="1"/>
  <c r="O274" i="4"/>
  <c r="S274" i="4" s="1"/>
  <c r="P434" i="4"/>
  <c r="W434" i="4" s="1"/>
  <c r="O434" i="4"/>
  <c r="S434" i="4" s="1"/>
  <c r="O297" i="4"/>
  <c r="S297" i="4" s="1"/>
  <c r="P297" i="4"/>
  <c r="T297" i="4" s="1"/>
  <c r="P302" i="4"/>
  <c r="T302" i="4" s="1"/>
  <c r="O302" i="4"/>
  <c r="S302" i="4" s="1"/>
  <c r="P599" i="4"/>
  <c r="U599" i="4" s="1"/>
  <c r="O599" i="4"/>
  <c r="S599" i="4" s="1"/>
  <c r="P604" i="4"/>
  <c r="U604" i="4" s="1"/>
  <c r="O604" i="4"/>
  <c r="S604" i="4" s="1"/>
  <c r="O608" i="4"/>
  <c r="S608" i="4" s="1"/>
  <c r="P608" i="4"/>
  <c r="U608" i="4" s="1"/>
  <c r="P278" i="4"/>
  <c r="T278" i="4" s="1"/>
  <c r="O278" i="4"/>
  <c r="S278" i="4" s="1"/>
  <c r="O615" i="4"/>
  <c r="S615" i="4" s="1"/>
  <c r="P615" i="4"/>
  <c r="U615" i="4" s="1"/>
  <c r="P296" i="4"/>
  <c r="T296" i="4" s="1"/>
  <c r="O296" i="4"/>
  <c r="S296" i="4" s="1"/>
  <c r="O437" i="4"/>
  <c r="S437" i="4" s="1"/>
  <c r="P437" i="4"/>
  <c r="W437" i="4" s="1"/>
  <c r="P607" i="4"/>
  <c r="U607" i="4" s="1"/>
  <c r="O607" i="4"/>
  <c r="S607" i="4" s="1"/>
  <c r="O609" i="4"/>
  <c r="S609" i="4" s="1"/>
  <c r="O433" i="4"/>
  <c r="S433" i="4" s="1"/>
  <c r="P433" i="4"/>
  <c r="W433" i="4" s="1"/>
  <c r="P258" i="4"/>
  <c r="T258" i="4" s="1"/>
  <c r="P263" i="4"/>
  <c r="T263" i="4" s="1"/>
  <c r="O263" i="4"/>
  <c r="S263" i="4" s="1"/>
  <c r="P264" i="4"/>
  <c r="T264" i="4" s="1"/>
  <c r="P266" i="4"/>
  <c r="T266" i="4" s="1"/>
  <c r="P270" i="4"/>
  <c r="T270" i="4" s="1"/>
  <c r="O270" i="4"/>
  <c r="S270" i="4" s="1"/>
  <c r="P271" i="4"/>
  <c r="T271" i="4" s="1"/>
  <c r="P612" i="4"/>
  <c r="U612" i="4" s="1"/>
  <c r="P276" i="4"/>
  <c r="T276" i="4" s="1"/>
  <c r="O276" i="4"/>
  <c r="S276" i="4" s="1"/>
  <c r="P286" i="4"/>
  <c r="T286" i="4" s="1"/>
  <c r="O286" i="4"/>
  <c r="S286" i="4" s="1"/>
  <c r="P251" i="4"/>
  <c r="T251" i="4" s="1"/>
  <c r="O431" i="4"/>
  <c r="S431" i="4" s="1"/>
  <c r="P431" i="4"/>
  <c r="W431" i="4" s="1"/>
  <c r="P259" i="4"/>
  <c r="T259" i="4" s="1"/>
  <c r="O259" i="4"/>
  <c r="S259" i="4" s="1"/>
  <c r="P260" i="4"/>
  <c r="T260" i="4" s="1"/>
  <c r="P267" i="4"/>
  <c r="T267" i="4" s="1"/>
  <c r="O267" i="4"/>
  <c r="S267" i="4" s="1"/>
  <c r="P611" i="4"/>
  <c r="U611" i="4" s="1"/>
  <c r="P613" i="4"/>
  <c r="U613" i="4" s="1"/>
  <c r="O613" i="4"/>
  <c r="S613" i="4" s="1"/>
  <c r="P273" i="4"/>
  <c r="T273" i="4" s="1"/>
  <c r="O287" i="4"/>
  <c r="S287" i="4" s="1"/>
  <c r="P287" i="4"/>
  <c r="T287" i="4" s="1"/>
  <c r="O283" i="4"/>
  <c r="S283" i="4" s="1"/>
  <c r="O290" i="4"/>
  <c r="S290" i="4" s="1"/>
  <c r="O617" i="4"/>
  <c r="S617" i="4" s="1"/>
  <c r="O300" i="4"/>
  <c r="S300" i="4" s="1"/>
  <c r="P303" i="4"/>
  <c r="T303" i="4" s="1"/>
  <c r="O303" i="4"/>
  <c r="S303" i="4" s="1"/>
  <c r="O308" i="4"/>
  <c r="S308" i="4" s="1"/>
  <c r="P308" i="4"/>
  <c r="T308" i="4" s="1"/>
  <c r="P277" i="4"/>
  <c r="T277" i="4" s="1"/>
  <c r="O280" i="4"/>
  <c r="S280" i="4" s="1"/>
  <c r="P281" i="4"/>
  <c r="T281" i="4" s="1"/>
  <c r="O285" i="4"/>
  <c r="S285" i="4" s="1"/>
  <c r="O288" i="4"/>
  <c r="S288" i="4" s="1"/>
  <c r="O292" i="4"/>
  <c r="S292" i="4" s="1"/>
  <c r="O295" i="4"/>
  <c r="S295" i="4" s="1"/>
  <c r="O436" i="4"/>
  <c r="S436" i="4" s="1"/>
  <c r="P441" i="4"/>
  <c r="W441" i="4" s="1"/>
  <c r="O441" i="4"/>
  <c r="S441" i="4" s="1"/>
  <c r="O4" i="4"/>
  <c r="S4" i="4" s="1"/>
  <c r="P4" i="4"/>
  <c r="X4" i="4" s="1"/>
  <c r="O314" i="4"/>
  <c r="S314" i="4" s="1"/>
  <c r="P314" i="4"/>
  <c r="T314" i="4" s="1"/>
  <c r="P316" i="4"/>
  <c r="T316" i="4" s="1"/>
  <c r="O316" i="4"/>
  <c r="S316" i="4" s="1"/>
  <c r="O318" i="4"/>
  <c r="S318" i="4" s="1"/>
  <c r="P318" i="4"/>
  <c r="T318" i="4" s="1"/>
  <c r="P328" i="4"/>
  <c r="T328" i="4" s="1"/>
  <c r="O328" i="4"/>
  <c r="S328" i="4" s="1"/>
  <c r="P448" i="4"/>
  <c r="W448" i="4" s="1"/>
  <c r="O448" i="4"/>
  <c r="S448" i="4" s="1"/>
  <c r="P337" i="4"/>
  <c r="T337" i="4" s="1"/>
  <c r="O337" i="4"/>
  <c r="S337" i="4" s="1"/>
  <c r="O291" i="4"/>
  <c r="S291" i="4" s="1"/>
  <c r="P292" i="4"/>
  <c r="T292" i="4" s="1"/>
  <c r="O294" i="4"/>
  <c r="S294" i="4" s="1"/>
  <c r="P295" i="4"/>
  <c r="T295" i="4" s="1"/>
  <c r="O301" i="4"/>
  <c r="S301" i="4" s="1"/>
  <c r="P436" i="4"/>
  <c r="W436" i="4" s="1"/>
  <c r="P305" i="4"/>
  <c r="T305" i="4" s="1"/>
  <c r="P307" i="4"/>
  <c r="T307" i="4" s="1"/>
  <c r="P440" i="4"/>
  <c r="W440" i="4" s="1"/>
  <c r="P442" i="4"/>
  <c r="W442" i="4" s="1"/>
  <c r="O442" i="4"/>
  <c r="S442" i="4" s="1"/>
  <c r="O6" i="4"/>
  <c r="S6" i="4" s="1"/>
  <c r="P6" i="4"/>
  <c r="X6" i="4" s="1"/>
  <c r="O8" i="4"/>
  <c r="S8" i="4" s="1"/>
  <c r="P8" i="4"/>
  <c r="X8" i="4" s="1"/>
  <c r="O312" i="4"/>
  <c r="S312" i="4" s="1"/>
  <c r="P312" i="4"/>
  <c r="T312" i="4" s="1"/>
  <c r="P317" i="4"/>
  <c r="T317" i="4" s="1"/>
  <c r="O317" i="4"/>
  <c r="S317" i="4" s="1"/>
  <c r="O319" i="4"/>
  <c r="S319" i="4" s="1"/>
  <c r="P319" i="4"/>
  <c r="T319" i="4" s="1"/>
  <c r="O445" i="4"/>
  <c r="S445" i="4" s="1"/>
  <c r="P445" i="4"/>
  <c r="W445" i="4" s="1"/>
  <c r="P5" i="4"/>
  <c r="X5" i="4" s="1"/>
  <c r="P454" i="4"/>
  <c r="V454" i="4" s="1"/>
  <c r="P309" i="4"/>
  <c r="T309" i="4" s="1"/>
  <c r="O5" i="4"/>
  <c r="S5" i="4" s="1"/>
  <c r="P313" i="4"/>
  <c r="T313" i="4" s="1"/>
  <c r="O454" i="4"/>
  <c r="S454" i="4" s="1"/>
  <c r="O330" i="4"/>
  <c r="S330" i="4" s="1"/>
  <c r="O333" i="4"/>
  <c r="S333" i="4" s="1"/>
  <c r="O451" i="4"/>
  <c r="S451" i="4" s="1"/>
  <c r="P324" i="4"/>
  <c r="T324" i="4" s="1"/>
  <c r="O324" i="4"/>
  <c r="S324" i="4" s="1"/>
  <c r="P623" i="4"/>
  <c r="U623" i="4" s="1"/>
  <c r="O623" i="4"/>
  <c r="S623" i="4" s="1"/>
  <c r="P449" i="4"/>
  <c r="W449" i="4" s="1"/>
  <c r="O449" i="4"/>
  <c r="S449" i="4" s="1"/>
  <c r="P625" i="4"/>
  <c r="U625" i="4" s="1"/>
  <c r="O625" i="4"/>
  <c r="S625" i="4" s="1"/>
  <c r="O325" i="4"/>
  <c r="S325" i="4" s="1"/>
  <c r="O329" i="4"/>
  <c r="S329" i="4" s="1"/>
  <c r="O624" i="4"/>
  <c r="S624" i="4" s="1"/>
  <c r="O332" i="4"/>
  <c r="S332" i="4" s="1"/>
  <c r="O335" i="4"/>
  <c r="S335" i="4" s="1"/>
  <c r="O338" i="4"/>
  <c r="S338" i="4" s="1"/>
  <c r="O453" i="4"/>
  <c r="S453" i="4" s="1"/>
  <c r="L630" i="1"/>
  <c r="M630" i="1" s="1"/>
  <c r="P630" i="1" s="1"/>
  <c r="R630" i="1" s="1"/>
  <c r="L629" i="1"/>
  <c r="M629" i="1" s="1"/>
  <c r="M628" i="1"/>
  <c r="O628" i="1" s="1"/>
  <c r="Q628" i="1" s="1"/>
  <c r="L628" i="1"/>
  <c r="L627" i="1"/>
  <c r="M627" i="1" s="1"/>
  <c r="M626" i="1"/>
  <c r="L626" i="1"/>
  <c r="L625" i="1"/>
  <c r="M625" i="1" s="1"/>
  <c r="O625" i="1" s="1"/>
  <c r="Q625" i="1" s="1"/>
  <c r="L624" i="1"/>
  <c r="M624" i="1" s="1"/>
  <c r="L623" i="1"/>
  <c r="M623" i="1" s="1"/>
  <c r="O623" i="1" s="1"/>
  <c r="Q623" i="1" s="1"/>
  <c r="L622" i="1"/>
  <c r="M622" i="1" s="1"/>
  <c r="O621" i="1"/>
  <c r="Q621" i="1" s="1"/>
  <c r="L621" i="1"/>
  <c r="M621" i="1" s="1"/>
  <c r="P621" i="1" s="1"/>
  <c r="R621" i="1" s="1"/>
  <c r="M620" i="1"/>
  <c r="L620" i="1"/>
  <c r="L619" i="1"/>
  <c r="M619" i="1" s="1"/>
  <c r="P619" i="1" s="1"/>
  <c r="R619" i="1" s="1"/>
  <c r="L618" i="1"/>
  <c r="M618" i="1" s="1"/>
  <c r="O617" i="1"/>
  <c r="Q617" i="1" s="1"/>
  <c r="L617" i="1"/>
  <c r="M617" i="1" s="1"/>
  <c r="Q616" i="1"/>
  <c r="M616" i="1"/>
  <c r="O616" i="1" s="1"/>
  <c r="L616" i="1"/>
  <c r="M615" i="1"/>
  <c r="L615" i="1"/>
  <c r="L614" i="1"/>
  <c r="M614" i="1" s="1"/>
  <c r="P614" i="1" s="1"/>
  <c r="R614" i="1" s="1"/>
  <c r="L613" i="1"/>
  <c r="M613" i="1" s="1"/>
  <c r="L612" i="1"/>
  <c r="M612" i="1" s="1"/>
  <c r="O612" i="1" s="1"/>
  <c r="Q612" i="1" s="1"/>
  <c r="L611" i="1"/>
  <c r="M611" i="1" s="1"/>
  <c r="O610" i="1"/>
  <c r="Q610" i="1" s="1"/>
  <c r="L610" i="1"/>
  <c r="M610" i="1" s="1"/>
  <c r="P610" i="1" s="1"/>
  <c r="R610" i="1" s="1"/>
  <c r="L609" i="1"/>
  <c r="M609" i="1" s="1"/>
  <c r="O609" i="1" s="1"/>
  <c r="Q609" i="1" s="1"/>
  <c r="M608" i="1"/>
  <c r="L608" i="1"/>
  <c r="P607" i="1"/>
  <c r="R607" i="1" s="1"/>
  <c r="L607" i="1"/>
  <c r="M607" i="1" s="1"/>
  <c r="O607" i="1" s="1"/>
  <c r="Q607" i="1" s="1"/>
  <c r="M606" i="1"/>
  <c r="L606" i="1"/>
  <c r="L605" i="1"/>
  <c r="M605" i="1" s="1"/>
  <c r="L604" i="1"/>
  <c r="M604" i="1" s="1"/>
  <c r="M603" i="1"/>
  <c r="P603" i="1" s="1"/>
  <c r="R603" i="1" s="1"/>
  <c r="L603" i="1"/>
  <c r="L602" i="1"/>
  <c r="M602" i="1" s="1"/>
  <c r="L601" i="1"/>
  <c r="M601" i="1" s="1"/>
  <c r="O601" i="1" s="1"/>
  <c r="Q601" i="1" s="1"/>
  <c r="M600" i="1"/>
  <c r="O600" i="1" s="1"/>
  <c r="Q600" i="1" s="1"/>
  <c r="L600" i="1"/>
  <c r="M599" i="1"/>
  <c r="L599" i="1"/>
  <c r="O598" i="1"/>
  <c r="Q598" i="1" s="1"/>
  <c r="L598" i="1"/>
  <c r="M598" i="1" s="1"/>
  <c r="P598" i="1" s="1"/>
  <c r="R598" i="1" s="1"/>
  <c r="L597" i="1"/>
  <c r="M597" i="1" s="1"/>
  <c r="M596" i="1"/>
  <c r="O596" i="1" s="1"/>
  <c r="Q596" i="1" s="1"/>
  <c r="L596" i="1"/>
  <c r="L595" i="1"/>
  <c r="M595" i="1" s="1"/>
  <c r="M594" i="1"/>
  <c r="P594" i="1" s="1"/>
  <c r="R594" i="1" s="1"/>
  <c r="L594" i="1"/>
  <c r="P593" i="1"/>
  <c r="R593" i="1" s="1"/>
  <c r="L593" i="1"/>
  <c r="M593" i="1" s="1"/>
  <c r="O593" i="1" s="1"/>
  <c r="Q593" i="1" s="1"/>
  <c r="M592" i="1"/>
  <c r="L592" i="1"/>
  <c r="L591" i="1"/>
  <c r="M591" i="1" s="1"/>
  <c r="O591" i="1" s="1"/>
  <c r="Q591" i="1" s="1"/>
  <c r="L590" i="1"/>
  <c r="M590" i="1" s="1"/>
  <c r="P589" i="1"/>
  <c r="R589" i="1" s="1"/>
  <c r="O589" i="1"/>
  <c r="Q589" i="1" s="1"/>
  <c r="L589" i="1"/>
  <c r="M589" i="1" s="1"/>
  <c r="M588" i="1"/>
  <c r="L588" i="1"/>
  <c r="P587" i="1"/>
  <c r="R587" i="1" s="1"/>
  <c r="L587" i="1"/>
  <c r="M587" i="1" s="1"/>
  <c r="L586" i="1"/>
  <c r="M586" i="1" s="1"/>
  <c r="O585" i="1"/>
  <c r="Q585" i="1" s="1"/>
  <c r="L585" i="1"/>
  <c r="M585" i="1" s="1"/>
  <c r="L584" i="1"/>
  <c r="M584" i="1" s="1"/>
  <c r="O584" i="1" s="1"/>
  <c r="Q584" i="1" s="1"/>
  <c r="L583" i="1"/>
  <c r="M583" i="1" s="1"/>
  <c r="L582" i="1"/>
  <c r="M582" i="1" s="1"/>
  <c r="L581" i="1"/>
  <c r="M581" i="1" s="1"/>
  <c r="L580" i="1"/>
  <c r="M580" i="1" s="1"/>
  <c r="O580" i="1" s="1"/>
  <c r="Q580" i="1" s="1"/>
  <c r="L579" i="1"/>
  <c r="M579" i="1" s="1"/>
  <c r="L578" i="1"/>
  <c r="M578" i="1" s="1"/>
  <c r="L577" i="1"/>
  <c r="M577" i="1" s="1"/>
  <c r="O577" i="1" s="1"/>
  <c r="Q577" i="1" s="1"/>
  <c r="L576" i="1"/>
  <c r="M576" i="1" s="1"/>
  <c r="L575" i="1"/>
  <c r="M575" i="1" s="1"/>
  <c r="O575" i="1" s="1"/>
  <c r="Q575" i="1" s="1"/>
  <c r="M574" i="1"/>
  <c r="L574" i="1"/>
  <c r="P573" i="1"/>
  <c r="R573" i="1" s="1"/>
  <c r="L573" i="1"/>
  <c r="M573" i="1" s="1"/>
  <c r="O573" i="1" s="1"/>
  <c r="Q573" i="1" s="1"/>
  <c r="L572" i="1"/>
  <c r="M572" i="1" s="1"/>
  <c r="M571" i="1"/>
  <c r="P571" i="1" s="1"/>
  <c r="R571" i="1" s="1"/>
  <c r="L571" i="1"/>
  <c r="L570" i="1"/>
  <c r="M570" i="1" s="1"/>
  <c r="L569" i="1"/>
  <c r="M569" i="1" s="1"/>
  <c r="O569" i="1" s="1"/>
  <c r="Q569" i="1" s="1"/>
  <c r="M568" i="1"/>
  <c r="O568" i="1" s="1"/>
  <c r="Q568" i="1" s="1"/>
  <c r="L568" i="1"/>
  <c r="M567" i="1"/>
  <c r="L567" i="1"/>
  <c r="L566" i="1"/>
  <c r="M566" i="1" s="1"/>
  <c r="P566" i="1" s="1"/>
  <c r="R566" i="1" s="1"/>
  <c r="L565" i="1"/>
  <c r="M565" i="1" s="1"/>
  <c r="L564" i="1"/>
  <c r="M564" i="1" s="1"/>
  <c r="O564" i="1" s="1"/>
  <c r="Q564" i="1" s="1"/>
  <c r="L563" i="1"/>
  <c r="M563" i="1" s="1"/>
  <c r="L562" i="1"/>
  <c r="M562" i="1" s="1"/>
  <c r="P562" i="1" s="1"/>
  <c r="R562" i="1" s="1"/>
  <c r="M561" i="1"/>
  <c r="L561" i="1"/>
  <c r="M560" i="1"/>
  <c r="L560" i="1"/>
  <c r="M559" i="1"/>
  <c r="O559" i="1" s="1"/>
  <c r="Q559" i="1" s="1"/>
  <c r="L559" i="1"/>
  <c r="P558" i="1"/>
  <c r="R558" i="1" s="1"/>
  <c r="L558" i="1"/>
  <c r="M558" i="1" s="1"/>
  <c r="O558" i="1" s="1"/>
  <c r="Q558" i="1" s="1"/>
  <c r="L557" i="1"/>
  <c r="M557" i="1" s="1"/>
  <c r="O557" i="1" s="1"/>
  <c r="Q557" i="1" s="1"/>
  <c r="L556" i="1"/>
  <c r="M556" i="1" s="1"/>
  <c r="L555" i="1"/>
  <c r="M555" i="1" s="1"/>
  <c r="L554" i="1"/>
  <c r="M554" i="1" s="1"/>
  <c r="P554" i="1" s="1"/>
  <c r="R554" i="1" s="1"/>
  <c r="M553" i="1"/>
  <c r="L553" i="1"/>
  <c r="M552" i="1"/>
  <c r="L552" i="1"/>
  <c r="M551" i="1"/>
  <c r="O551" i="1" s="1"/>
  <c r="Q551" i="1" s="1"/>
  <c r="L551" i="1"/>
  <c r="L550" i="1"/>
  <c r="M550" i="1" s="1"/>
  <c r="M549" i="1"/>
  <c r="O549" i="1" s="1"/>
  <c r="Q549" i="1" s="1"/>
  <c r="L549" i="1"/>
  <c r="M548" i="1"/>
  <c r="L548" i="1"/>
  <c r="L547" i="1"/>
  <c r="M547" i="1" s="1"/>
  <c r="L546" i="1"/>
  <c r="M546" i="1" s="1"/>
  <c r="P546" i="1" s="1"/>
  <c r="R546" i="1" s="1"/>
  <c r="L545" i="1"/>
  <c r="M545" i="1" s="1"/>
  <c r="L544" i="1"/>
  <c r="M544" i="1" s="1"/>
  <c r="M543" i="1"/>
  <c r="O543" i="1" s="1"/>
  <c r="Q543" i="1" s="1"/>
  <c r="L543" i="1"/>
  <c r="P542" i="1"/>
  <c r="R542" i="1" s="1"/>
  <c r="L542" i="1"/>
  <c r="M542" i="1" s="1"/>
  <c r="O542" i="1" s="1"/>
  <c r="Q542" i="1" s="1"/>
  <c r="L541" i="1"/>
  <c r="M541" i="1" s="1"/>
  <c r="O541" i="1" s="1"/>
  <c r="Q541" i="1" s="1"/>
  <c r="L540" i="1"/>
  <c r="M540" i="1" s="1"/>
  <c r="L539" i="1"/>
  <c r="M539" i="1" s="1"/>
  <c r="L538" i="1"/>
  <c r="M538" i="1" s="1"/>
  <c r="P538" i="1" s="1"/>
  <c r="R538" i="1" s="1"/>
  <c r="L537" i="1"/>
  <c r="M537" i="1" s="1"/>
  <c r="L536" i="1"/>
  <c r="M536" i="1" s="1"/>
  <c r="P535" i="1"/>
  <c r="R535" i="1" s="1"/>
  <c r="L535" i="1"/>
  <c r="M535" i="1" s="1"/>
  <c r="O535" i="1" s="1"/>
  <c r="Q535" i="1" s="1"/>
  <c r="L534" i="1"/>
  <c r="M534" i="1" s="1"/>
  <c r="M533" i="1"/>
  <c r="P533" i="1" s="1"/>
  <c r="R533" i="1" s="1"/>
  <c r="L533" i="1"/>
  <c r="L532" i="1"/>
  <c r="M532" i="1" s="1"/>
  <c r="O532" i="1" s="1"/>
  <c r="Q532" i="1" s="1"/>
  <c r="L531" i="1"/>
  <c r="M531" i="1" s="1"/>
  <c r="P531" i="1" s="1"/>
  <c r="R531" i="1" s="1"/>
  <c r="L530" i="1"/>
  <c r="M530" i="1" s="1"/>
  <c r="P530" i="1" s="1"/>
  <c r="R530" i="1" s="1"/>
  <c r="L529" i="1"/>
  <c r="M529" i="1" s="1"/>
  <c r="O529" i="1" s="1"/>
  <c r="Q529" i="1" s="1"/>
  <c r="L528" i="1"/>
  <c r="M528" i="1" s="1"/>
  <c r="P526" i="1"/>
  <c r="R526" i="1" s="1"/>
  <c r="L526" i="1"/>
  <c r="M526" i="1" s="1"/>
  <c r="O526" i="1" s="1"/>
  <c r="Q526" i="1" s="1"/>
  <c r="M525" i="1"/>
  <c r="P525" i="1" s="1"/>
  <c r="R525" i="1" s="1"/>
  <c r="L525" i="1"/>
  <c r="M524" i="1"/>
  <c r="O524" i="1" s="1"/>
  <c r="Q524" i="1" s="1"/>
  <c r="L524" i="1"/>
  <c r="O523" i="1"/>
  <c r="Q523" i="1" s="1"/>
  <c r="L523" i="1"/>
  <c r="M523" i="1" s="1"/>
  <c r="P523" i="1" s="1"/>
  <c r="R523" i="1" s="1"/>
  <c r="L522" i="1"/>
  <c r="M522" i="1" s="1"/>
  <c r="M521" i="1"/>
  <c r="P521" i="1" s="1"/>
  <c r="R521" i="1" s="1"/>
  <c r="L521" i="1"/>
  <c r="L520" i="1"/>
  <c r="M520" i="1" s="1"/>
  <c r="O520" i="1" s="1"/>
  <c r="Q520" i="1" s="1"/>
  <c r="M519" i="1"/>
  <c r="L519" i="1"/>
  <c r="L518" i="1"/>
  <c r="M518" i="1" s="1"/>
  <c r="P518" i="1" s="1"/>
  <c r="R518" i="1" s="1"/>
  <c r="M517" i="1"/>
  <c r="P517" i="1" s="1"/>
  <c r="R517" i="1" s="1"/>
  <c r="L517" i="1"/>
  <c r="P516" i="1"/>
  <c r="R516" i="1" s="1"/>
  <c r="L516" i="1"/>
  <c r="M516" i="1" s="1"/>
  <c r="O516" i="1" s="1"/>
  <c r="Q516" i="1" s="1"/>
  <c r="L515" i="1"/>
  <c r="M515" i="1" s="1"/>
  <c r="L514" i="1"/>
  <c r="M514" i="1" s="1"/>
  <c r="M513" i="1"/>
  <c r="P513" i="1" s="1"/>
  <c r="R513" i="1" s="1"/>
  <c r="L513" i="1"/>
  <c r="P512" i="1"/>
  <c r="R512" i="1" s="1"/>
  <c r="L512" i="1"/>
  <c r="M512" i="1" s="1"/>
  <c r="O512" i="1" s="1"/>
  <c r="Q512" i="1" s="1"/>
  <c r="M511" i="1"/>
  <c r="P511" i="1" s="1"/>
  <c r="R511" i="1" s="1"/>
  <c r="L511" i="1"/>
  <c r="P510" i="1"/>
  <c r="R510" i="1" s="1"/>
  <c r="L510" i="1"/>
  <c r="M510" i="1" s="1"/>
  <c r="L509" i="1"/>
  <c r="M509" i="1" s="1"/>
  <c r="L508" i="1"/>
  <c r="M508" i="1" s="1"/>
  <c r="O508" i="1" s="1"/>
  <c r="Q508" i="1" s="1"/>
  <c r="L507" i="1"/>
  <c r="M507" i="1" s="1"/>
  <c r="L506" i="1"/>
  <c r="M506" i="1" s="1"/>
  <c r="M505" i="1"/>
  <c r="P505" i="1" s="1"/>
  <c r="R505" i="1" s="1"/>
  <c r="L505" i="1"/>
  <c r="P504" i="1"/>
  <c r="R504" i="1" s="1"/>
  <c r="L504" i="1"/>
  <c r="M504" i="1" s="1"/>
  <c r="O504" i="1" s="1"/>
  <c r="Q504" i="1" s="1"/>
  <c r="M503" i="1"/>
  <c r="P503" i="1" s="1"/>
  <c r="R503" i="1" s="1"/>
  <c r="L503" i="1"/>
  <c r="M502" i="1"/>
  <c r="O502" i="1" s="1"/>
  <c r="Q502" i="1" s="1"/>
  <c r="L502" i="1"/>
  <c r="M501" i="1"/>
  <c r="P501" i="1" s="1"/>
  <c r="R501" i="1" s="1"/>
  <c r="L501" i="1"/>
  <c r="R500" i="1"/>
  <c r="L500" i="1"/>
  <c r="M500" i="1" s="1"/>
  <c r="P500" i="1" s="1"/>
  <c r="M499" i="1"/>
  <c r="L499" i="1"/>
  <c r="L498" i="1"/>
  <c r="M498" i="1" s="1"/>
  <c r="L497" i="1"/>
  <c r="M497" i="1" s="1"/>
  <c r="M496" i="1"/>
  <c r="P496" i="1" s="1"/>
  <c r="R496" i="1" s="1"/>
  <c r="L496" i="1"/>
  <c r="P495" i="1"/>
  <c r="R495" i="1" s="1"/>
  <c r="L495" i="1"/>
  <c r="M495" i="1" s="1"/>
  <c r="O495" i="1" s="1"/>
  <c r="Q495" i="1" s="1"/>
  <c r="L494" i="1"/>
  <c r="M494" i="1" s="1"/>
  <c r="L493" i="1"/>
  <c r="M493" i="1" s="1"/>
  <c r="M492" i="1"/>
  <c r="P492" i="1" s="1"/>
  <c r="R492" i="1" s="1"/>
  <c r="L492" i="1"/>
  <c r="L491" i="1"/>
  <c r="M491" i="1" s="1"/>
  <c r="O491" i="1" s="1"/>
  <c r="Q491" i="1" s="1"/>
  <c r="P489" i="1"/>
  <c r="R489" i="1" s="1"/>
  <c r="L489" i="1"/>
  <c r="M489" i="1" s="1"/>
  <c r="M488" i="1"/>
  <c r="L488" i="1"/>
  <c r="P487" i="1"/>
  <c r="R487" i="1" s="1"/>
  <c r="L487" i="1"/>
  <c r="M487" i="1" s="1"/>
  <c r="O487" i="1" s="1"/>
  <c r="Q487" i="1" s="1"/>
  <c r="L486" i="1"/>
  <c r="M486" i="1" s="1"/>
  <c r="P486" i="1" s="1"/>
  <c r="R486" i="1" s="1"/>
  <c r="L485" i="1"/>
  <c r="M485" i="1" s="1"/>
  <c r="M484" i="1"/>
  <c r="P484" i="1" s="1"/>
  <c r="R484" i="1" s="1"/>
  <c r="L484" i="1"/>
  <c r="P483" i="1"/>
  <c r="R483" i="1" s="1"/>
  <c r="L483" i="1"/>
  <c r="M483" i="1" s="1"/>
  <c r="O483" i="1" s="1"/>
  <c r="Q483" i="1" s="1"/>
  <c r="M482" i="1"/>
  <c r="P482" i="1" s="1"/>
  <c r="R482" i="1" s="1"/>
  <c r="L482" i="1"/>
  <c r="P481" i="1"/>
  <c r="R481" i="1" s="1"/>
  <c r="L481" i="1"/>
  <c r="M481" i="1" s="1"/>
  <c r="M480" i="1"/>
  <c r="P480" i="1" s="1"/>
  <c r="R480" i="1" s="1"/>
  <c r="L480" i="1"/>
  <c r="L479" i="1"/>
  <c r="M479" i="1" s="1"/>
  <c r="O479" i="1" s="1"/>
  <c r="Q479" i="1" s="1"/>
  <c r="M478" i="1"/>
  <c r="P478" i="1" s="1"/>
  <c r="R478" i="1" s="1"/>
  <c r="L478" i="1"/>
  <c r="L477" i="1"/>
  <c r="M477" i="1" s="1"/>
  <c r="L476" i="1"/>
  <c r="M476" i="1" s="1"/>
  <c r="P476" i="1" s="1"/>
  <c r="R476" i="1" s="1"/>
  <c r="L475" i="1"/>
  <c r="M475" i="1" s="1"/>
  <c r="M474" i="1"/>
  <c r="P474" i="1" s="1"/>
  <c r="R474" i="1" s="1"/>
  <c r="L474" i="1"/>
  <c r="L473" i="1"/>
  <c r="M473" i="1" s="1"/>
  <c r="P473" i="1" s="1"/>
  <c r="R473" i="1" s="1"/>
  <c r="M472" i="1"/>
  <c r="L472" i="1"/>
  <c r="P471" i="1"/>
  <c r="R471" i="1" s="1"/>
  <c r="L471" i="1"/>
  <c r="M471" i="1" s="1"/>
  <c r="O471" i="1" s="1"/>
  <c r="Q471" i="1" s="1"/>
  <c r="M470" i="1"/>
  <c r="P470" i="1" s="1"/>
  <c r="R470" i="1" s="1"/>
  <c r="L470" i="1"/>
  <c r="L469" i="1"/>
  <c r="M469" i="1" s="1"/>
  <c r="L468" i="1"/>
  <c r="M468" i="1" s="1"/>
  <c r="P468" i="1" s="1"/>
  <c r="R468" i="1" s="1"/>
  <c r="L467" i="1"/>
  <c r="M467" i="1" s="1"/>
  <c r="M466" i="1"/>
  <c r="L466" i="1"/>
  <c r="P465" i="1"/>
  <c r="R465" i="1" s="1"/>
  <c r="L465" i="1"/>
  <c r="M465" i="1" s="1"/>
  <c r="O464" i="1"/>
  <c r="Q464" i="1" s="1"/>
  <c r="L464" i="1"/>
  <c r="M464" i="1" s="1"/>
  <c r="P464" i="1" s="1"/>
  <c r="R464" i="1" s="1"/>
  <c r="L463" i="1"/>
  <c r="M463" i="1" s="1"/>
  <c r="L462" i="1"/>
  <c r="M462" i="1" s="1"/>
  <c r="P462" i="1" s="1"/>
  <c r="R462" i="1" s="1"/>
  <c r="L461" i="1"/>
  <c r="M461" i="1" s="1"/>
  <c r="L459" i="1"/>
  <c r="M459" i="1" s="1"/>
  <c r="O459" i="1" s="1"/>
  <c r="Q459" i="1" s="1"/>
  <c r="L458" i="1"/>
  <c r="M458" i="1" s="1"/>
  <c r="P458" i="1" s="1"/>
  <c r="R458" i="1" s="1"/>
  <c r="L457" i="1"/>
  <c r="M457" i="1" s="1"/>
  <c r="P457" i="1" s="1"/>
  <c r="R457" i="1" s="1"/>
  <c r="L456" i="1"/>
  <c r="M456" i="1" s="1"/>
  <c r="L455" i="1"/>
  <c r="M455" i="1" s="1"/>
  <c r="O455" i="1" s="1"/>
  <c r="Q455" i="1" s="1"/>
  <c r="O454" i="1"/>
  <c r="Q454" i="1" s="1"/>
  <c r="L454" i="1"/>
  <c r="M454" i="1" s="1"/>
  <c r="P454" i="1" s="1"/>
  <c r="R454" i="1" s="1"/>
  <c r="L453" i="1"/>
  <c r="M453" i="1" s="1"/>
  <c r="M452" i="1"/>
  <c r="P452" i="1" s="1"/>
  <c r="R452" i="1" s="1"/>
  <c r="L452" i="1"/>
  <c r="L451" i="1"/>
  <c r="M451" i="1" s="1"/>
  <c r="O451" i="1" s="1"/>
  <c r="Q451" i="1" s="1"/>
  <c r="L450" i="1"/>
  <c r="M450" i="1" s="1"/>
  <c r="P450" i="1" s="1"/>
  <c r="R450" i="1" s="1"/>
  <c r="L449" i="1"/>
  <c r="M449" i="1" s="1"/>
  <c r="P449" i="1" s="1"/>
  <c r="R449" i="1" s="1"/>
  <c r="O448" i="1"/>
  <c r="Q448" i="1" s="1"/>
  <c r="L448" i="1"/>
  <c r="M448" i="1" s="1"/>
  <c r="P448" i="1" s="1"/>
  <c r="R448" i="1" s="1"/>
  <c r="L447" i="1"/>
  <c r="M447" i="1" s="1"/>
  <c r="O447" i="1" s="1"/>
  <c r="Q447" i="1" s="1"/>
  <c r="M446" i="1"/>
  <c r="P446" i="1" s="1"/>
  <c r="R446" i="1" s="1"/>
  <c r="L446" i="1"/>
  <c r="L445" i="1"/>
  <c r="M445" i="1" s="1"/>
  <c r="L444" i="1"/>
  <c r="M444" i="1" s="1"/>
  <c r="P444" i="1" s="1"/>
  <c r="R444" i="1" s="1"/>
  <c r="L443" i="1"/>
  <c r="M443" i="1" s="1"/>
  <c r="L442" i="1"/>
  <c r="M442" i="1" s="1"/>
  <c r="P442" i="1" s="1"/>
  <c r="R442" i="1" s="1"/>
  <c r="P441" i="1"/>
  <c r="R441" i="1" s="1"/>
  <c r="L441" i="1"/>
  <c r="M441" i="1" s="1"/>
  <c r="L440" i="1"/>
  <c r="M440" i="1" s="1"/>
  <c r="P440" i="1" s="1"/>
  <c r="R440" i="1" s="1"/>
  <c r="L439" i="1"/>
  <c r="M439" i="1" s="1"/>
  <c r="O439" i="1" s="1"/>
  <c r="Q439" i="1" s="1"/>
  <c r="M438" i="1"/>
  <c r="P438" i="1" s="1"/>
  <c r="R438" i="1" s="1"/>
  <c r="L438" i="1"/>
  <c r="L437" i="1"/>
  <c r="M437" i="1" s="1"/>
  <c r="L436" i="1"/>
  <c r="M436" i="1" s="1"/>
  <c r="P436" i="1" s="1"/>
  <c r="R436" i="1" s="1"/>
  <c r="L435" i="1"/>
  <c r="M435" i="1" s="1"/>
  <c r="O435" i="1" s="1"/>
  <c r="Q435" i="1" s="1"/>
  <c r="L434" i="1"/>
  <c r="M434" i="1" s="1"/>
  <c r="P434" i="1" s="1"/>
  <c r="R434" i="1" s="1"/>
  <c r="L433" i="1"/>
  <c r="M433" i="1" s="1"/>
  <c r="P433" i="1" s="1"/>
  <c r="R433" i="1" s="1"/>
  <c r="M432" i="1"/>
  <c r="L432" i="1"/>
  <c r="P431" i="1"/>
  <c r="R431" i="1" s="1"/>
  <c r="L431" i="1"/>
  <c r="M431" i="1" s="1"/>
  <c r="O431" i="1" s="1"/>
  <c r="Q431" i="1" s="1"/>
  <c r="O430" i="1"/>
  <c r="Q430" i="1" s="1"/>
  <c r="L430" i="1"/>
  <c r="M430" i="1" s="1"/>
  <c r="P430" i="1" s="1"/>
  <c r="R430" i="1" s="1"/>
  <c r="L429" i="1"/>
  <c r="M429" i="1" s="1"/>
  <c r="M428" i="1"/>
  <c r="P428" i="1" s="1"/>
  <c r="R428" i="1" s="1"/>
  <c r="L428" i="1"/>
  <c r="L427" i="1"/>
  <c r="M427" i="1" s="1"/>
  <c r="O427" i="1" s="1"/>
  <c r="Q427" i="1" s="1"/>
  <c r="M426" i="1"/>
  <c r="L426" i="1"/>
  <c r="P425" i="1"/>
  <c r="R425" i="1" s="1"/>
  <c r="L425" i="1"/>
  <c r="M425" i="1" s="1"/>
  <c r="M424" i="1"/>
  <c r="L424" i="1"/>
  <c r="P423" i="1"/>
  <c r="R423" i="1" s="1"/>
  <c r="L423" i="1"/>
  <c r="M423" i="1" s="1"/>
  <c r="O423" i="1" s="1"/>
  <c r="Q423" i="1" s="1"/>
  <c r="L422" i="1"/>
  <c r="M422" i="1" s="1"/>
  <c r="M420" i="1"/>
  <c r="P420" i="1" s="1"/>
  <c r="R420" i="1" s="1"/>
  <c r="L420" i="1"/>
  <c r="P419" i="1"/>
  <c r="R419" i="1" s="1"/>
  <c r="L419" i="1"/>
  <c r="M419" i="1" s="1"/>
  <c r="O419" i="1" s="1"/>
  <c r="Q419" i="1" s="1"/>
  <c r="M418" i="1"/>
  <c r="P418" i="1" s="1"/>
  <c r="R418" i="1" s="1"/>
  <c r="L418" i="1"/>
  <c r="P417" i="1"/>
  <c r="R417" i="1" s="1"/>
  <c r="L417" i="1"/>
  <c r="M417" i="1" s="1"/>
  <c r="M416" i="1"/>
  <c r="L416" i="1"/>
  <c r="L415" i="1"/>
  <c r="M415" i="1" s="1"/>
  <c r="O415" i="1" s="1"/>
  <c r="Q415" i="1" s="1"/>
  <c r="M414" i="1"/>
  <c r="L414" i="1"/>
  <c r="L413" i="1"/>
  <c r="M413" i="1" s="1"/>
  <c r="L412" i="1"/>
  <c r="M412" i="1" s="1"/>
  <c r="P412" i="1" s="1"/>
  <c r="R412" i="1" s="1"/>
  <c r="L411" i="1"/>
  <c r="M411" i="1" s="1"/>
  <c r="M410" i="1"/>
  <c r="L410" i="1"/>
  <c r="R409" i="1"/>
  <c r="L409" i="1"/>
  <c r="M409" i="1" s="1"/>
  <c r="P409" i="1" s="1"/>
  <c r="M408" i="1"/>
  <c r="L408" i="1"/>
  <c r="P407" i="1"/>
  <c r="R407" i="1" s="1"/>
  <c r="L407" i="1"/>
  <c r="M407" i="1" s="1"/>
  <c r="O407" i="1" s="1"/>
  <c r="Q407" i="1" s="1"/>
  <c r="M406" i="1"/>
  <c r="P406" i="1" s="1"/>
  <c r="R406" i="1" s="1"/>
  <c r="L406" i="1"/>
  <c r="L405" i="1"/>
  <c r="M405" i="1" s="1"/>
  <c r="L404" i="1"/>
  <c r="M404" i="1" s="1"/>
  <c r="P404" i="1" s="1"/>
  <c r="R404" i="1" s="1"/>
  <c r="L403" i="1"/>
  <c r="M403" i="1" s="1"/>
  <c r="M402" i="1"/>
  <c r="L402" i="1"/>
  <c r="P401" i="1"/>
  <c r="R401" i="1" s="1"/>
  <c r="L401" i="1"/>
  <c r="M401" i="1" s="1"/>
  <c r="L400" i="1"/>
  <c r="M400" i="1" s="1"/>
  <c r="L399" i="1"/>
  <c r="M399" i="1" s="1"/>
  <c r="L398" i="1"/>
  <c r="M398" i="1" s="1"/>
  <c r="P398" i="1" s="1"/>
  <c r="R398" i="1" s="1"/>
  <c r="L397" i="1"/>
  <c r="M397" i="1" s="1"/>
  <c r="M396" i="1"/>
  <c r="P396" i="1" s="1"/>
  <c r="R396" i="1" s="1"/>
  <c r="L396" i="1"/>
  <c r="L395" i="1"/>
  <c r="M395" i="1" s="1"/>
  <c r="O395" i="1" s="1"/>
  <c r="Q395" i="1" s="1"/>
  <c r="L394" i="1"/>
  <c r="M394" i="1" s="1"/>
  <c r="P394" i="1" s="1"/>
  <c r="R394" i="1" s="1"/>
  <c r="L393" i="1"/>
  <c r="M393" i="1" s="1"/>
  <c r="O393" i="1" s="1"/>
  <c r="Q393" i="1" s="1"/>
  <c r="L392" i="1"/>
  <c r="M392" i="1" s="1"/>
  <c r="P392" i="1" s="1"/>
  <c r="R392" i="1" s="1"/>
  <c r="L391" i="1"/>
  <c r="M391" i="1" s="1"/>
  <c r="L390" i="1"/>
  <c r="M390" i="1" s="1"/>
  <c r="L389" i="1"/>
  <c r="M389" i="1" s="1"/>
  <c r="O389" i="1" s="1"/>
  <c r="Q389" i="1" s="1"/>
  <c r="M388" i="1"/>
  <c r="P388" i="1" s="1"/>
  <c r="R388" i="1" s="1"/>
  <c r="L388" i="1"/>
  <c r="L387" i="1"/>
  <c r="M387" i="1" s="1"/>
  <c r="L386" i="1"/>
  <c r="M386" i="1" s="1"/>
  <c r="P386" i="1" s="1"/>
  <c r="R386" i="1" s="1"/>
  <c r="L385" i="1"/>
  <c r="M385" i="1" s="1"/>
  <c r="M384" i="1"/>
  <c r="L384" i="1"/>
  <c r="P383" i="1"/>
  <c r="R383" i="1" s="1"/>
  <c r="L383" i="1"/>
  <c r="M383" i="1" s="1"/>
  <c r="L382" i="1"/>
  <c r="M382" i="1" s="1"/>
  <c r="L381" i="1"/>
  <c r="M381" i="1" s="1"/>
  <c r="L380" i="1"/>
  <c r="M380" i="1" s="1"/>
  <c r="P380" i="1" s="1"/>
  <c r="R380" i="1" s="1"/>
  <c r="L379" i="1"/>
  <c r="M379" i="1" s="1"/>
  <c r="M378" i="1"/>
  <c r="P378" i="1" s="1"/>
  <c r="R378" i="1" s="1"/>
  <c r="L378" i="1"/>
  <c r="M376" i="1"/>
  <c r="L376" i="1"/>
  <c r="L375" i="1"/>
  <c r="M375" i="1" s="1"/>
  <c r="P375" i="1" s="1"/>
  <c r="R375" i="1" s="1"/>
  <c r="M374" i="1"/>
  <c r="L374" i="1"/>
  <c r="P373" i="1"/>
  <c r="R373" i="1" s="1"/>
  <c r="L373" i="1"/>
  <c r="M373" i="1" s="1"/>
  <c r="O373" i="1" s="1"/>
  <c r="Q373" i="1" s="1"/>
  <c r="L372" i="1"/>
  <c r="M372" i="1" s="1"/>
  <c r="L371" i="1"/>
  <c r="M371" i="1" s="1"/>
  <c r="M370" i="1"/>
  <c r="P370" i="1" s="1"/>
  <c r="R370" i="1" s="1"/>
  <c r="L370" i="1"/>
  <c r="L369" i="1"/>
  <c r="M369" i="1" s="1"/>
  <c r="O369" i="1" s="1"/>
  <c r="Q369" i="1" s="1"/>
  <c r="L368" i="1"/>
  <c r="M368" i="1" s="1"/>
  <c r="P368" i="1" s="1"/>
  <c r="R368" i="1" s="1"/>
  <c r="L367" i="1"/>
  <c r="M367" i="1" s="1"/>
  <c r="P367" i="1" s="1"/>
  <c r="R367" i="1" s="1"/>
  <c r="L366" i="1"/>
  <c r="M366" i="1" s="1"/>
  <c r="L365" i="1"/>
  <c r="M365" i="1" s="1"/>
  <c r="O365" i="1" s="1"/>
  <c r="Q365" i="1" s="1"/>
  <c r="O364" i="1"/>
  <c r="Q364" i="1" s="1"/>
  <c r="L364" i="1"/>
  <c r="M364" i="1" s="1"/>
  <c r="P364" i="1" s="1"/>
  <c r="R364" i="1" s="1"/>
  <c r="L363" i="1"/>
  <c r="M363" i="1" s="1"/>
  <c r="M362" i="1"/>
  <c r="P362" i="1" s="1"/>
  <c r="R362" i="1" s="1"/>
  <c r="L362" i="1"/>
  <c r="P361" i="1"/>
  <c r="R361" i="1" s="1"/>
  <c r="L361" i="1"/>
  <c r="M361" i="1" s="1"/>
  <c r="O361" i="1" s="1"/>
  <c r="Q361" i="1" s="1"/>
  <c r="M360" i="1"/>
  <c r="P360" i="1" s="1"/>
  <c r="R360" i="1" s="1"/>
  <c r="L360" i="1"/>
  <c r="P359" i="1"/>
  <c r="R359" i="1" s="1"/>
  <c r="L359" i="1"/>
  <c r="M359" i="1" s="1"/>
  <c r="M358" i="1"/>
  <c r="L358" i="1"/>
  <c r="L357" i="1"/>
  <c r="M357" i="1" s="1"/>
  <c r="O357" i="1" s="1"/>
  <c r="Q357" i="1" s="1"/>
  <c r="L356" i="1"/>
  <c r="M356" i="1" s="1"/>
  <c r="P356" i="1" s="1"/>
  <c r="R356" i="1" s="1"/>
  <c r="L355" i="1"/>
  <c r="M355" i="1" s="1"/>
  <c r="M354" i="1"/>
  <c r="P354" i="1" s="1"/>
  <c r="R354" i="1" s="1"/>
  <c r="L354" i="1"/>
  <c r="P353" i="1"/>
  <c r="R353" i="1" s="1"/>
  <c r="L353" i="1"/>
  <c r="M353" i="1" s="1"/>
  <c r="O353" i="1" s="1"/>
  <c r="Q353" i="1" s="1"/>
  <c r="L352" i="1"/>
  <c r="M352" i="1" s="1"/>
  <c r="L351" i="1"/>
  <c r="M351" i="1" s="1"/>
  <c r="P351" i="1" s="1"/>
  <c r="R351" i="1" s="1"/>
  <c r="M350" i="1"/>
  <c r="L350" i="1"/>
  <c r="P349" i="1"/>
  <c r="R349" i="1" s="1"/>
  <c r="L349" i="1"/>
  <c r="M349" i="1" s="1"/>
  <c r="O349" i="1" s="1"/>
  <c r="Q349" i="1" s="1"/>
  <c r="M348" i="1"/>
  <c r="P348" i="1" s="1"/>
  <c r="R348" i="1" s="1"/>
  <c r="L348" i="1"/>
  <c r="L347" i="1"/>
  <c r="M347" i="1" s="1"/>
  <c r="L346" i="1"/>
  <c r="M346" i="1" s="1"/>
  <c r="P346" i="1" s="1"/>
  <c r="R346" i="1" s="1"/>
  <c r="L345" i="1"/>
  <c r="M345" i="1" s="1"/>
  <c r="O345" i="1" s="1"/>
  <c r="Q345" i="1" s="1"/>
  <c r="L344" i="1"/>
  <c r="M344" i="1" s="1"/>
  <c r="P343" i="1"/>
  <c r="R343" i="1" s="1"/>
  <c r="L343" i="1"/>
  <c r="M343" i="1" s="1"/>
  <c r="L342" i="1"/>
  <c r="M342" i="1" s="1"/>
  <c r="L341" i="1"/>
  <c r="M341" i="1" s="1"/>
  <c r="M340" i="1"/>
  <c r="L340" i="1"/>
  <c r="L339" i="1"/>
  <c r="M339" i="1" s="1"/>
  <c r="L338" i="1"/>
  <c r="M338" i="1" s="1"/>
  <c r="P338" i="1" s="1"/>
  <c r="R338" i="1" s="1"/>
  <c r="L337" i="1"/>
  <c r="M337" i="1" s="1"/>
  <c r="O337" i="1" s="1"/>
  <c r="Q337" i="1" s="1"/>
  <c r="M336" i="1"/>
  <c r="P336" i="1" s="1"/>
  <c r="R336" i="1" s="1"/>
  <c r="L336" i="1"/>
  <c r="P335" i="1"/>
  <c r="R335" i="1" s="1"/>
  <c r="L335" i="1"/>
  <c r="M335" i="1" s="1"/>
  <c r="M334" i="1"/>
  <c r="L334" i="1"/>
  <c r="L333" i="1"/>
  <c r="M333" i="1" s="1"/>
  <c r="O333" i="1" s="1"/>
  <c r="Q333" i="1" s="1"/>
  <c r="M332" i="1"/>
  <c r="L332" i="1"/>
  <c r="L331" i="1"/>
  <c r="M331" i="1" s="1"/>
  <c r="L330" i="1"/>
  <c r="M330" i="1" s="1"/>
  <c r="P330" i="1" s="1"/>
  <c r="R330" i="1" s="1"/>
  <c r="L329" i="1"/>
  <c r="M329" i="1" s="1"/>
  <c r="L328" i="1"/>
  <c r="M328" i="1" s="1"/>
  <c r="P328" i="1" s="1"/>
  <c r="R328" i="1" s="1"/>
  <c r="L327" i="1"/>
  <c r="M327" i="1" s="1"/>
  <c r="P327" i="1" s="1"/>
  <c r="R327" i="1" s="1"/>
  <c r="O326" i="1"/>
  <c r="Q326" i="1" s="1"/>
  <c r="L326" i="1"/>
  <c r="M326" i="1" s="1"/>
  <c r="P326" i="1" s="1"/>
  <c r="R326" i="1" s="1"/>
  <c r="L325" i="1"/>
  <c r="M325" i="1" s="1"/>
  <c r="O325" i="1" s="1"/>
  <c r="Q325" i="1" s="1"/>
  <c r="M324" i="1"/>
  <c r="P324" i="1" s="1"/>
  <c r="R324" i="1" s="1"/>
  <c r="L324" i="1"/>
  <c r="L323" i="1"/>
  <c r="M323" i="1" s="1"/>
  <c r="L322" i="1"/>
  <c r="M322" i="1" s="1"/>
  <c r="P322" i="1" s="1"/>
  <c r="R322" i="1" s="1"/>
  <c r="L321" i="1"/>
  <c r="M321" i="1" s="1"/>
  <c r="M320" i="1"/>
  <c r="L320" i="1"/>
  <c r="P319" i="1"/>
  <c r="R319" i="1" s="1"/>
  <c r="L319" i="1"/>
  <c r="M319" i="1" s="1"/>
  <c r="O318" i="1"/>
  <c r="Q318" i="1" s="1"/>
  <c r="L318" i="1"/>
  <c r="M318" i="1" s="1"/>
  <c r="P318" i="1" s="1"/>
  <c r="R318" i="1" s="1"/>
  <c r="L317" i="1"/>
  <c r="M317" i="1" s="1"/>
  <c r="L316" i="1"/>
  <c r="M316" i="1" s="1"/>
  <c r="P316" i="1" s="1"/>
  <c r="R316" i="1" s="1"/>
  <c r="L315" i="1"/>
  <c r="M315" i="1" s="1"/>
  <c r="M314" i="1"/>
  <c r="P314" i="1" s="1"/>
  <c r="R314" i="1" s="1"/>
  <c r="L314" i="1"/>
  <c r="L313" i="1"/>
  <c r="M313" i="1" s="1"/>
  <c r="O313" i="1" s="1"/>
  <c r="Q313" i="1" s="1"/>
  <c r="O312" i="1"/>
  <c r="Q312" i="1" s="1"/>
  <c r="M312" i="1"/>
  <c r="P312" i="1" s="1"/>
  <c r="R312" i="1" s="1"/>
  <c r="L312" i="1"/>
  <c r="P311" i="1"/>
  <c r="R311" i="1" s="1"/>
  <c r="L311" i="1"/>
  <c r="M311" i="1" s="1"/>
  <c r="M310" i="1"/>
  <c r="L310" i="1"/>
  <c r="P309" i="1"/>
  <c r="R309" i="1" s="1"/>
  <c r="L309" i="1"/>
  <c r="M309" i="1" s="1"/>
  <c r="O309" i="1" s="1"/>
  <c r="Q309" i="1" s="1"/>
  <c r="L307" i="1"/>
  <c r="M307" i="1" s="1"/>
  <c r="M306" i="1"/>
  <c r="P306" i="1" s="1"/>
  <c r="R306" i="1" s="1"/>
  <c r="L306" i="1"/>
  <c r="L305" i="1"/>
  <c r="M305" i="1" s="1"/>
  <c r="O305" i="1" s="1"/>
  <c r="Q305" i="1" s="1"/>
  <c r="L304" i="1"/>
  <c r="M304" i="1" s="1"/>
  <c r="O304" i="1" s="1"/>
  <c r="Q304" i="1" s="1"/>
  <c r="P303" i="1"/>
  <c r="R303" i="1" s="1"/>
  <c r="L303" i="1"/>
  <c r="M303" i="1" s="1"/>
  <c r="O303" i="1" s="1"/>
  <c r="Q303" i="1" s="1"/>
  <c r="L302" i="1"/>
  <c r="M302" i="1" s="1"/>
  <c r="L301" i="1"/>
  <c r="M301" i="1" s="1"/>
  <c r="O301" i="1" s="1"/>
  <c r="Q301" i="1" s="1"/>
  <c r="L300" i="1"/>
  <c r="M300" i="1" s="1"/>
  <c r="P300" i="1" s="1"/>
  <c r="R300" i="1" s="1"/>
  <c r="L299" i="1"/>
  <c r="M299" i="1" s="1"/>
  <c r="P299" i="1" s="1"/>
  <c r="R299" i="1" s="1"/>
  <c r="L298" i="1"/>
  <c r="M298" i="1" s="1"/>
  <c r="L297" i="1"/>
  <c r="M297" i="1" s="1"/>
  <c r="L296" i="1"/>
  <c r="M296" i="1" s="1"/>
  <c r="O296" i="1" s="1"/>
  <c r="Q296" i="1" s="1"/>
  <c r="O295" i="1"/>
  <c r="Q295" i="1" s="1"/>
  <c r="L295" i="1"/>
  <c r="M295" i="1" s="1"/>
  <c r="P295" i="1" s="1"/>
  <c r="R295" i="1" s="1"/>
  <c r="L294" i="1"/>
  <c r="M294" i="1" s="1"/>
  <c r="L293" i="1"/>
  <c r="M293" i="1" s="1"/>
  <c r="O293" i="1" s="1"/>
  <c r="Q293" i="1" s="1"/>
  <c r="L292" i="1"/>
  <c r="M292" i="1" s="1"/>
  <c r="P292" i="1" s="1"/>
  <c r="R292" i="1" s="1"/>
  <c r="L291" i="1"/>
  <c r="M291" i="1" s="1"/>
  <c r="P291" i="1" s="1"/>
  <c r="R291" i="1" s="1"/>
  <c r="L290" i="1"/>
  <c r="M290" i="1" s="1"/>
  <c r="O290" i="1" s="1"/>
  <c r="Q290" i="1" s="1"/>
  <c r="L289" i="1"/>
  <c r="M289" i="1" s="1"/>
  <c r="L288" i="1"/>
  <c r="M288" i="1" s="1"/>
  <c r="O288" i="1" s="1"/>
  <c r="Q288" i="1" s="1"/>
  <c r="L287" i="1"/>
  <c r="M287" i="1" s="1"/>
  <c r="O287" i="1" s="1"/>
  <c r="Q287" i="1" s="1"/>
  <c r="M286" i="1"/>
  <c r="L286" i="1"/>
  <c r="M285" i="1"/>
  <c r="O285" i="1" s="1"/>
  <c r="Q285" i="1" s="1"/>
  <c r="L285" i="1"/>
  <c r="L284" i="1"/>
  <c r="M284" i="1" s="1"/>
  <c r="O284" i="1" s="1"/>
  <c r="Q284" i="1" s="1"/>
  <c r="L283" i="1"/>
  <c r="M283" i="1" s="1"/>
  <c r="P283" i="1" s="1"/>
  <c r="R283" i="1" s="1"/>
  <c r="L282" i="1"/>
  <c r="M282" i="1" s="1"/>
  <c r="P282" i="1" s="1"/>
  <c r="R282" i="1" s="1"/>
  <c r="L281" i="1"/>
  <c r="M281" i="1" s="1"/>
  <c r="L280" i="1"/>
  <c r="M280" i="1" s="1"/>
  <c r="O280" i="1" s="1"/>
  <c r="Q280" i="1" s="1"/>
  <c r="M279" i="1"/>
  <c r="L279" i="1"/>
  <c r="L278" i="1"/>
  <c r="M278" i="1" s="1"/>
  <c r="L277" i="1"/>
  <c r="M277" i="1" s="1"/>
  <c r="P277" i="1" s="1"/>
  <c r="R277" i="1" s="1"/>
  <c r="M275" i="1"/>
  <c r="P275" i="1" s="1"/>
  <c r="R275" i="1" s="1"/>
  <c r="L275" i="1"/>
  <c r="P274" i="1"/>
  <c r="R274" i="1" s="1"/>
  <c r="L274" i="1"/>
  <c r="M274" i="1" s="1"/>
  <c r="L273" i="1"/>
  <c r="M273" i="1" s="1"/>
  <c r="L272" i="1"/>
  <c r="M272" i="1" s="1"/>
  <c r="O272" i="1" s="1"/>
  <c r="Q272" i="1" s="1"/>
  <c r="M271" i="1"/>
  <c r="L271" i="1"/>
  <c r="L270" i="1"/>
  <c r="M270" i="1" s="1"/>
  <c r="L269" i="1"/>
  <c r="M269" i="1" s="1"/>
  <c r="P269" i="1" s="1"/>
  <c r="R269" i="1" s="1"/>
  <c r="L268" i="1"/>
  <c r="M268" i="1" s="1"/>
  <c r="O268" i="1" s="1"/>
  <c r="Q268" i="1" s="1"/>
  <c r="M267" i="1"/>
  <c r="P267" i="1" s="1"/>
  <c r="R267" i="1" s="1"/>
  <c r="L267" i="1"/>
  <c r="P266" i="1"/>
  <c r="R266" i="1" s="1"/>
  <c r="L266" i="1"/>
  <c r="M266" i="1" s="1"/>
  <c r="P264" i="1"/>
  <c r="R264" i="1" s="1"/>
  <c r="L264" i="1"/>
  <c r="M264" i="1" s="1"/>
  <c r="O264" i="1" s="1"/>
  <c r="Q264" i="1" s="1"/>
  <c r="L263" i="1"/>
  <c r="M263" i="1" s="1"/>
  <c r="P263" i="1" s="1"/>
  <c r="R263" i="1" s="1"/>
  <c r="L262" i="1"/>
  <c r="M262" i="1" s="1"/>
  <c r="M261" i="1"/>
  <c r="P261" i="1" s="1"/>
  <c r="R261" i="1" s="1"/>
  <c r="L261" i="1"/>
  <c r="L260" i="1"/>
  <c r="M260" i="1" s="1"/>
  <c r="O260" i="1" s="1"/>
  <c r="Q260" i="1" s="1"/>
  <c r="L259" i="1"/>
  <c r="M259" i="1" s="1"/>
  <c r="P259" i="1" s="1"/>
  <c r="R259" i="1" s="1"/>
  <c r="L258" i="1"/>
  <c r="M258" i="1" s="1"/>
  <c r="P258" i="1" s="1"/>
  <c r="R258" i="1" s="1"/>
  <c r="M257" i="1"/>
  <c r="L257" i="1"/>
  <c r="P256" i="1"/>
  <c r="R256" i="1" s="1"/>
  <c r="L256" i="1"/>
  <c r="M256" i="1" s="1"/>
  <c r="O256" i="1" s="1"/>
  <c r="Q256" i="1" s="1"/>
  <c r="L255" i="1"/>
  <c r="M255" i="1" s="1"/>
  <c r="P255" i="1" s="1"/>
  <c r="R255" i="1" s="1"/>
  <c r="L254" i="1"/>
  <c r="M254" i="1" s="1"/>
  <c r="M253" i="1"/>
  <c r="P253" i="1" s="1"/>
  <c r="R253" i="1" s="1"/>
  <c r="L253" i="1"/>
  <c r="L252" i="1"/>
  <c r="M252" i="1" s="1"/>
  <c r="O252" i="1" s="1"/>
  <c r="Q252" i="1" s="1"/>
  <c r="L251" i="1"/>
  <c r="M251" i="1" s="1"/>
  <c r="P251" i="1" s="1"/>
  <c r="R251" i="1" s="1"/>
  <c r="L250" i="1"/>
  <c r="M250" i="1" s="1"/>
  <c r="P250" i="1" s="1"/>
  <c r="R250" i="1" s="1"/>
  <c r="L246" i="1"/>
  <c r="M246" i="1" s="1"/>
  <c r="L245" i="1"/>
  <c r="M245" i="1" s="1"/>
  <c r="P245" i="1" s="1"/>
  <c r="R245" i="1" s="1"/>
  <c r="M243" i="1"/>
  <c r="P243" i="1" s="1"/>
  <c r="R243" i="1" s="1"/>
  <c r="L243" i="1"/>
  <c r="P242" i="1"/>
  <c r="R242" i="1" s="1"/>
  <c r="L242" i="1"/>
  <c r="M242" i="1" s="1"/>
  <c r="L241" i="1"/>
  <c r="M241" i="1" s="1"/>
  <c r="P241" i="1" s="1"/>
  <c r="R241" i="1" s="1"/>
  <c r="L240" i="1"/>
  <c r="M240" i="1" s="1"/>
  <c r="M239" i="1"/>
  <c r="P239" i="1" s="1"/>
  <c r="R239" i="1" s="1"/>
  <c r="L239" i="1"/>
  <c r="L238" i="1"/>
  <c r="M238" i="1" s="1"/>
  <c r="L237" i="1"/>
  <c r="M237" i="1" s="1"/>
  <c r="P237" i="1" s="1"/>
  <c r="R237" i="1" s="1"/>
  <c r="M235" i="1"/>
  <c r="P235" i="1" s="1"/>
  <c r="R235" i="1" s="1"/>
  <c r="L235" i="1"/>
  <c r="P234" i="1"/>
  <c r="R234" i="1" s="1"/>
  <c r="L234" i="1"/>
  <c r="M234" i="1" s="1"/>
  <c r="M233" i="1"/>
  <c r="P233" i="1" s="1"/>
  <c r="R233" i="1" s="1"/>
  <c r="L233" i="1"/>
  <c r="P232" i="1"/>
  <c r="R232" i="1" s="1"/>
  <c r="L232" i="1"/>
  <c r="M232" i="1" s="1"/>
  <c r="O232" i="1" s="1"/>
  <c r="Q232" i="1" s="1"/>
  <c r="M229" i="1"/>
  <c r="P229" i="1" s="1"/>
  <c r="R229" i="1" s="1"/>
  <c r="L229" i="1"/>
  <c r="L227" i="1"/>
  <c r="M227" i="1" s="1"/>
  <c r="P227" i="1" s="1"/>
  <c r="R227" i="1" s="1"/>
  <c r="M225" i="1"/>
  <c r="P225" i="1" s="1"/>
  <c r="R225" i="1" s="1"/>
  <c r="L225" i="1"/>
  <c r="P224" i="1"/>
  <c r="R224" i="1" s="1"/>
  <c r="L224" i="1"/>
  <c r="M224" i="1" s="1"/>
  <c r="O224" i="1" s="1"/>
  <c r="Q224" i="1" s="1"/>
  <c r="L223" i="1"/>
  <c r="M223" i="1" s="1"/>
  <c r="L222" i="1"/>
  <c r="M222" i="1" s="1"/>
  <c r="M221" i="1"/>
  <c r="P221" i="1" s="1"/>
  <c r="R221" i="1" s="1"/>
  <c r="L221" i="1"/>
  <c r="L220" i="1"/>
  <c r="M220" i="1" s="1"/>
  <c r="O220" i="1" s="1"/>
  <c r="Q220" i="1" s="1"/>
  <c r="L219" i="1"/>
  <c r="M219" i="1" s="1"/>
  <c r="P219" i="1" s="1"/>
  <c r="R219" i="1" s="1"/>
  <c r="L218" i="1"/>
  <c r="M218" i="1" s="1"/>
  <c r="P218" i="1" s="1"/>
  <c r="R218" i="1" s="1"/>
  <c r="L217" i="1"/>
  <c r="M217" i="1" s="1"/>
  <c r="L216" i="1"/>
  <c r="M216" i="1" s="1"/>
  <c r="O216" i="1" s="1"/>
  <c r="Q216" i="1" s="1"/>
  <c r="M215" i="1"/>
  <c r="L215" i="1"/>
  <c r="L214" i="1"/>
  <c r="M214" i="1" s="1"/>
  <c r="L213" i="1"/>
  <c r="M213" i="1" s="1"/>
  <c r="P213" i="1" s="1"/>
  <c r="R213" i="1" s="1"/>
  <c r="L212" i="1"/>
  <c r="M212" i="1" s="1"/>
  <c r="O212" i="1" s="1"/>
  <c r="Q212" i="1" s="1"/>
  <c r="M211" i="1"/>
  <c r="P211" i="1" s="1"/>
  <c r="R211" i="1" s="1"/>
  <c r="L211" i="1"/>
  <c r="P210" i="1"/>
  <c r="R210" i="1" s="1"/>
  <c r="L210" i="1"/>
  <c r="M210" i="1" s="1"/>
  <c r="L209" i="1"/>
  <c r="M209" i="1" s="1"/>
  <c r="L208" i="1"/>
  <c r="M208" i="1" s="1"/>
  <c r="O208" i="1" s="1"/>
  <c r="Q208" i="1" s="1"/>
  <c r="M207" i="1"/>
  <c r="L207" i="1"/>
  <c r="L206" i="1"/>
  <c r="M206" i="1" s="1"/>
  <c r="L205" i="1"/>
  <c r="M205" i="1" s="1"/>
  <c r="P205" i="1" s="1"/>
  <c r="R205" i="1" s="1"/>
  <c r="L204" i="1"/>
  <c r="M204" i="1" s="1"/>
  <c r="O204" i="1" s="1"/>
  <c r="Q204" i="1" s="1"/>
  <c r="M203" i="1"/>
  <c r="P203" i="1" s="1"/>
  <c r="R203" i="1" s="1"/>
  <c r="L203" i="1"/>
  <c r="P202" i="1"/>
  <c r="R202" i="1" s="1"/>
  <c r="L202" i="1"/>
  <c r="M202" i="1" s="1"/>
  <c r="M201" i="1"/>
  <c r="L201" i="1"/>
  <c r="P200" i="1"/>
  <c r="R200" i="1" s="1"/>
  <c r="L200" i="1"/>
  <c r="M200" i="1" s="1"/>
  <c r="O200" i="1" s="1"/>
  <c r="Q200" i="1" s="1"/>
  <c r="O199" i="1"/>
  <c r="Q199" i="1" s="1"/>
  <c r="L199" i="1"/>
  <c r="M199" i="1" s="1"/>
  <c r="P199" i="1" s="1"/>
  <c r="R199" i="1" s="1"/>
  <c r="L198" i="1"/>
  <c r="M198" i="1" s="1"/>
  <c r="M197" i="1"/>
  <c r="P197" i="1" s="1"/>
  <c r="R197" i="1" s="1"/>
  <c r="L197" i="1"/>
  <c r="L196" i="1"/>
  <c r="M196" i="1" s="1"/>
  <c r="O196" i="1" s="1"/>
  <c r="Q196" i="1" s="1"/>
  <c r="L195" i="1"/>
  <c r="M195" i="1" s="1"/>
  <c r="P195" i="1" s="1"/>
  <c r="R195" i="1" s="1"/>
  <c r="L194" i="1"/>
  <c r="M194" i="1" s="1"/>
  <c r="P194" i="1" s="1"/>
  <c r="R194" i="1" s="1"/>
  <c r="M193" i="1"/>
  <c r="L193" i="1"/>
  <c r="P192" i="1"/>
  <c r="R192" i="1" s="1"/>
  <c r="L192" i="1"/>
  <c r="M192" i="1" s="1"/>
  <c r="O192" i="1" s="1"/>
  <c r="Q192" i="1" s="1"/>
  <c r="O191" i="1"/>
  <c r="Q191" i="1" s="1"/>
  <c r="L191" i="1"/>
  <c r="M191" i="1" s="1"/>
  <c r="P191" i="1" s="1"/>
  <c r="R191" i="1" s="1"/>
  <c r="L190" i="1"/>
  <c r="M190" i="1" s="1"/>
  <c r="M189" i="1"/>
  <c r="P189" i="1" s="1"/>
  <c r="R189" i="1" s="1"/>
  <c r="L189" i="1"/>
  <c r="L188" i="1"/>
  <c r="M188" i="1" s="1"/>
  <c r="O188" i="1" s="1"/>
  <c r="Q188" i="1" s="1"/>
  <c r="L187" i="1"/>
  <c r="M187" i="1" s="1"/>
  <c r="P187" i="1" s="1"/>
  <c r="R187" i="1" s="1"/>
  <c r="L186" i="1"/>
  <c r="M186" i="1" s="1"/>
  <c r="P186" i="1" s="1"/>
  <c r="R186" i="1" s="1"/>
  <c r="O185" i="1"/>
  <c r="Q185" i="1" s="1"/>
  <c r="L185" i="1"/>
  <c r="M185" i="1" s="1"/>
  <c r="P185" i="1" s="1"/>
  <c r="R185" i="1" s="1"/>
  <c r="L184" i="1"/>
  <c r="M184" i="1" s="1"/>
  <c r="M183" i="1"/>
  <c r="L183" i="1"/>
  <c r="L182" i="1"/>
  <c r="M182" i="1" s="1"/>
  <c r="L181" i="1"/>
  <c r="M181" i="1" s="1"/>
  <c r="P181" i="1" s="1"/>
  <c r="R181" i="1" s="1"/>
  <c r="L180" i="1"/>
  <c r="M180" i="1" s="1"/>
  <c r="O180" i="1" s="1"/>
  <c r="Q180" i="1" s="1"/>
  <c r="M179" i="1"/>
  <c r="P179" i="1" s="1"/>
  <c r="R179" i="1" s="1"/>
  <c r="L179" i="1"/>
  <c r="P178" i="1"/>
  <c r="R178" i="1" s="1"/>
  <c r="L178" i="1"/>
  <c r="M178" i="1" s="1"/>
  <c r="O177" i="1"/>
  <c r="Q177" i="1" s="1"/>
  <c r="L177" i="1"/>
  <c r="M177" i="1" s="1"/>
  <c r="P177" i="1" s="1"/>
  <c r="R177" i="1" s="1"/>
  <c r="L176" i="1"/>
  <c r="M176" i="1" s="1"/>
  <c r="M175" i="1"/>
  <c r="L175" i="1"/>
  <c r="L174" i="1"/>
  <c r="M174" i="1" s="1"/>
  <c r="L173" i="1"/>
  <c r="M173" i="1" s="1"/>
  <c r="P173" i="1" s="1"/>
  <c r="R173" i="1" s="1"/>
  <c r="L172" i="1"/>
  <c r="M172" i="1" s="1"/>
  <c r="O172" i="1" s="1"/>
  <c r="Q172" i="1" s="1"/>
  <c r="M171" i="1"/>
  <c r="P171" i="1" s="1"/>
  <c r="R171" i="1" s="1"/>
  <c r="L171" i="1"/>
  <c r="P170" i="1"/>
  <c r="R170" i="1" s="1"/>
  <c r="L170" i="1"/>
  <c r="M170" i="1" s="1"/>
  <c r="M169" i="1"/>
  <c r="L169" i="1"/>
  <c r="P168" i="1"/>
  <c r="R168" i="1" s="1"/>
  <c r="L168" i="1"/>
  <c r="M168" i="1" s="1"/>
  <c r="O168" i="1" s="1"/>
  <c r="Q168" i="1" s="1"/>
  <c r="L167" i="1"/>
  <c r="M167" i="1" s="1"/>
  <c r="P167" i="1" s="1"/>
  <c r="R167" i="1" s="1"/>
  <c r="L166" i="1"/>
  <c r="M166" i="1" s="1"/>
  <c r="M165" i="1"/>
  <c r="P165" i="1" s="1"/>
  <c r="R165" i="1" s="1"/>
  <c r="L165" i="1"/>
  <c r="L164" i="1"/>
  <c r="M164" i="1" s="1"/>
  <c r="O164" i="1" s="1"/>
  <c r="Q164" i="1" s="1"/>
  <c r="L163" i="1"/>
  <c r="M163" i="1" s="1"/>
  <c r="P163" i="1" s="1"/>
  <c r="R163" i="1" s="1"/>
  <c r="L162" i="1"/>
  <c r="M162" i="1" s="1"/>
  <c r="P162" i="1" s="1"/>
  <c r="R162" i="1" s="1"/>
  <c r="M161" i="1"/>
  <c r="L161" i="1"/>
  <c r="P160" i="1"/>
  <c r="R160" i="1" s="1"/>
  <c r="L160" i="1"/>
  <c r="M160" i="1" s="1"/>
  <c r="O160" i="1" s="1"/>
  <c r="Q160" i="1" s="1"/>
  <c r="L159" i="1"/>
  <c r="M159" i="1" s="1"/>
  <c r="P159" i="1" s="1"/>
  <c r="R159" i="1" s="1"/>
  <c r="L158" i="1"/>
  <c r="M158" i="1" s="1"/>
  <c r="M157" i="1"/>
  <c r="P157" i="1" s="1"/>
  <c r="R157" i="1" s="1"/>
  <c r="L157" i="1"/>
  <c r="L156" i="1"/>
  <c r="M156" i="1" s="1"/>
  <c r="O156" i="1" s="1"/>
  <c r="Q156" i="1" s="1"/>
  <c r="L155" i="1"/>
  <c r="M155" i="1" s="1"/>
  <c r="P155" i="1" s="1"/>
  <c r="R155" i="1" s="1"/>
  <c r="L154" i="1"/>
  <c r="M154" i="1" s="1"/>
  <c r="P154" i="1" s="1"/>
  <c r="R154" i="1" s="1"/>
  <c r="L153" i="1"/>
  <c r="M153" i="1" s="1"/>
  <c r="P153" i="1" s="1"/>
  <c r="R153" i="1" s="1"/>
  <c r="L152" i="1"/>
  <c r="M152" i="1" s="1"/>
  <c r="M151" i="1"/>
  <c r="L151" i="1"/>
  <c r="L150" i="1"/>
  <c r="M150" i="1" s="1"/>
  <c r="L149" i="1"/>
  <c r="M149" i="1" s="1"/>
  <c r="P149" i="1" s="1"/>
  <c r="R149" i="1" s="1"/>
  <c r="L148" i="1"/>
  <c r="M148" i="1" s="1"/>
  <c r="O148" i="1" s="1"/>
  <c r="Q148" i="1" s="1"/>
  <c r="M147" i="1"/>
  <c r="P147" i="1" s="1"/>
  <c r="R147" i="1" s="1"/>
  <c r="L147" i="1"/>
  <c r="P146" i="1"/>
  <c r="R146" i="1" s="1"/>
  <c r="L146" i="1"/>
  <c r="M146" i="1" s="1"/>
  <c r="L145" i="1"/>
  <c r="M145" i="1" s="1"/>
  <c r="P145" i="1" s="1"/>
  <c r="R145" i="1" s="1"/>
  <c r="L144" i="1"/>
  <c r="M144" i="1" s="1"/>
  <c r="M143" i="1"/>
  <c r="L143" i="1"/>
  <c r="L142" i="1"/>
  <c r="M142" i="1" s="1"/>
  <c r="L141" i="1"/>
  <c r="M141" i="1" s="1"/>
  <c r="P141" i="1" s="1"/>
  <c r="R141" i="1" s="1"/>
  <c r="L140" i="1"/>
  <c r="M140" i="1" s="1"/>
  <c r="O140" i="1" s="1"/>
  <c r="Q140" i="1" s="1"/>
  <c r="M139" i="1"/>
  <c r="P139" i="1" s="1"/>
  <c r="R139" i="1" s="1"/>
  <c r="L139" i="1"/>
  <c r="P138" i="1"/>
  <c r="R138" i="1" s="1"/>
  <c r="L138" i="1"/>
  <c r="M138" i="1" s="1"/>
  <c r="M137" i="1"/>
  <c r="L137" i="1"/>
  <c r="P136" i="1"/>
  <c r="R136" i="1" s="1"/>
  <c r="L136" i="1"/>
  <c r="M136" i="1" s="1"/>
  <c r="O136" i="1" s="1"/>
  <c r="Q136" i="1" s="1"/>
  <c r="O135" i="1"/>
  <c r="Q135" i="1" s="1"/>
  <c r="L135" i="1"/>
  <c r="M135" i="1" s="1"/>
  <c r="P135" i="1" s="1"/>
  <c r="R135" i="1" s="1"/>
  <c r="L134" i="1"/>
  <c r="M134" i="1" s="1"/>
  <c r="M133" i="1"/>
  <c r="P133" i="1" s="1"/>
  <c r="R133" i="1" s="1"/>
  <c r="L133" i="1"/>
  <c r="L132" i="1"/>
  <c r="M132" i="1" s="1"/>
  <c r="O132" i="1" s="1"/>
  <c r="Q132" i="1" s="1"/>
  <c r="L131" i="1"/>
  <c r="M131" i="1" s="1"/>
  <c r="P131" i="1" s="1"/>
  <c r="R131" i="1" s="1"/>
  <c r="L130" i="1"/>
  <c r="M130" i="1" s="1"/>
  <c r="P130" i="1" s="1"/>
  <c r="R130" i="1" s="1"/>
  <c r="M129" i="1"/>
  <c r="L129" i="1"/>
  <c r="P128" i="1"/>
  <c r="R128" i="1" s="1"/>
  <c r="L128" i="1"/>
  <c r="M128" i="1" s="1"/>
  <c r="O128" i="1" s="1"/>
  <c r="Q128" i="1" s="1"/>
  <c r="O127" i="1"/>
  <c r="Q127" i="1" s="1"/>
  <c r="L127" i="1"/>
  <c r="M127" i="1" s="1"/>
  <c r="P127" i="1" s="1"/>
  <c r="R127" i="1" s="1"/>
  <c r="L126" i="1"/>
  <c r="M126" i="1" s="1"/>
  <c r="M125" i="1"/>
  <c r="P125" i="1" s="1"/>
  <c r="R125" i="1" s="1"/>
  <c r="L125" i="1"/>
  <c r="L124" i="1"/>
  <c r="M124" i="1" s="1"/>
  <c r="O124" i="1" s="1"/>
  <c r="Q124" i="1" s="1"/>
  <c r="L123" i="1"/>
  <c r="M123" i="1" s="1"/>
  <c r="P123" i="1" s="1"/>
  <c r="R123" i="1" s="1"/>
  <c r="L122" i="1"/>
  <c r="M122" i="1" s="1"/>
  <c r="P122" i="1" s="1"/>
  <c r="R122" i="1" s="1"/>
  <c r="O121" i="1"/>
  <c r="Q121" i="1" s="1"/>
  <c r="L121" i="1"/>
  <c r="M121" i="1" s="1"/>
  <c r="P121" i="1" s="1"/>
  <c r="R121" i="1" s="1"/>
  <c r="L120" i="1"/>
  <c r="M120" i="1" s="1"/>
  <c r="M119" i="1"/>
  <c r="L119" i="1"/>
  <c r="L118" i="1"/>
  <c r="M118" i="1" s="1"/>
  <c r="L117" i="1"/>
  <c r="M117" i="1" s="1"/>
  <c r="P117" i="1" s="1"/>
  <c r="R117" i="1" s="1"/>
  <c r="L116" i="1"/>
  <c r="M116" i="1" s="1"/>
  <c r="O116" i="1" s="1"/>
  <c r="Q116" i="1" s="1"/>
  <c r="M115" i="1"/>
  <c r="P115" i="1" s="1"/>
  <c r="R115" i="1" s="1"/>
  <c r="L115" i="1"/>
  <c r="P114" i="1"/>
  <c r="R114" i="1" s="1"/>
  <c r="L114" i="1"/>
  <c r="M114" i="1" s="1"/>
  <c r="O113" i="1"/>
  <c r="Q113" i="1" s="1"/>
  <c r="L113" i="1"/>
  <c r="M113" i="1" s="1"/>
  <c r="P113" i="1" s="1"/>
  <c r="R113" i="1" s="1"/>
  <c r="L112" i="1"/>
  <c r="M112" i="1" s="1"/>
  <c r="M111" i="1"/>
  <c r="L111" i="1"/>
  <c r="L110" i="1"/>
  <c r="M110" i="1" s="1"/>
  <c r="L109" i="1"/>
  <c r="M109" i="1" s="1"/>
  <c r="P109" i="1" s="1"/>
  <c r="R109" i="1" s="1"/>
  <c r="L108" i="1"/>
  <c r="M108" i="1" s="1"/>
  <c r="O108" i="1" s="1"/>
  <c r="Q108" i="1" s="1"/>
  <c r="P104" i="1"/>
  <c r="R104" i="1" s="1"/>
  <c r="L104" i="1"/>
  <c r="M104" i="1" s="1"/>
  <c r="O104" i="1" s="1"/>
  <c r="Q104" i="1" s="1"/>
  <c r="O103" i="1"/>
  <c r="Q103" i="1" s="1"/>
  <c r="L103" i="1"/>
  <c r="M103" i="1" s="1"/>
  <c r="P103" i="1" s="1"/>
  <c r="R103" i="1" s="1"/>
  <c r="L102" i="1"/>
  <c r="M102" i="1" s="1"/>
  <c r="M101" i="1"/>
  <c r="P101" i="1" s="1"/>
  <c r="R101" i="1" s="1"/>
  <c r="L101" i="1"/>
  <c r="L100" i="1"/>
  <c r="M100" i="1" s="1"/>
  <c r="O100" i="1" s="1"/>
  <c r="Q100" i="1" s="1"/>
  <c r="L99" i="1"/>
  <c r="M99" i="1" s="1"/>
  <c r="P99" i="1" s="1"/>
  <c r="R99" i="1" s="1"/>
  <c r="L98" i="1"/>
  <c r="M98" i="1" s="1"/>
  <c r="P98" i="1" s="1"/>
  <c r="R98" i="1" s="1"/>
  <c r="M97" i="1"/>
  <c r="L97" i="1"/>
  <c r="P96" i="1"/>
  <c r="R96" i="1" s="1"/>
  <c r="L96" i="1"/>
  <c r="M96" i="1" s="1"/>
  <c r="O96" i="1" s="1"/>
  <c r="Q96" i="1" s="1"/>
  <c r="O95" i="1"/>
  <c r="Q95" i="1" s="1"/>
  <c r="L95" i="1"/>
  <c r="M95" i="1" s="1"/>
  <c r="P95" i="1" s="1"/>
  <c r="R95" i="1" s="1"/>
  <c r="L94" i="1"/>
  <c r="M94" i="1" s="1"/>
  <c r="L93" i="1"/>
  <c r="M93" i="1" s="1"/>
  <c r="L92" i="1"/>
  <c r="M92" i="1" s="1"/>
  <c r="L91" i="1"/>
  <c r="M91" i="1" s="1"/>
  <c r="P91" i="1" s="1"/>
  <c r="R91" i="1" s="1"/>
  <c r="L90" i="1"/>
  <c r="M90" i="1" s="1"/>
  <c r="L89" i="1"/>
  <c r="M89" i="1" s="1"/>
  <c r="L88" i="1"/>
  <c r="M88" i="1" s="1"/>
  <c r="M87" i="1"/>
  <c r="P87" i="1" s="1"/>
  <c r="R87" i="1" s="1"/>
  <c r="L87" i="1"/>
  <c r="L86" i="1"/>
  <c r="M86" i="1" s="1"/>
  <c r="M85" i="1"/>
  <c r="P85" i="1" s="1"/>
  <c r="R85" i="1" s="1"/>
  <c r="L85" i="1"/>
  <c r="L84" i="1"/>
  <c r="M84" i="1" s="1"/>
  <c r="L83" i="1"/>
  <c r="M83" i="1" s="1"/>
  <c r="P83" i="1" s="1"/>
  <c r="R83" i="1" s="1"/>
  <c r="L82" i="1"/>
  <c r="M82" i="1" s="1"/>
  <c r="L81" i="1"/>
  <c r="M81" i="1" s="1"/>
  <c r="L80" i="1"/>
  <c r="M80" i="1" s="1"/>
  <c r="M79" i="1"/>
  <c r="P79" i="1" s="1"/>
  <c r="R79" i="1" s="1"/>
  <c r="L79" i="1"/>
  <c r="L78" i="1"/>
  <c r="M78" i="1" s="1"/>
  <c r="M77" i="1"/>
  <c r="P77" i="1" s="1"/>
  <c r="R77" i="1" s="1"/>
  <c r="L77" i="1"/>
  <c r="L76" i="1"/>
  <c r="M76" i="1" s="1"/>
  <c r="L75" i="1"/>
  <c r="M75" i="1" s="1"/>
  <c r="P75" i="1" s="1"/>
  <c r="R75" i="1" s="1"/>
  <c r="L74" i="1"/>
  <c r="M74" i="1" s="1"/>
  <c r="L73" i="1"/>
  <c r="M73" i="1" s="1"/>
  <c r="L72" i="1"/>
  <c r="M72" i="1" s="1"/>
  <c r="M71" i="1"/>
  <c r="P71" i="1" s="1"/>
  <c r="R71" i="1" s="1"/>
  <c r="L71" i="1"/>
  <c r="L70" i="1"/>
  <c r="M70" i="1" s="1"/>
  <c r="M69" i="1"/>
  <c r="P69" i="1" s="1"/>
  <c r="R69" i="1" s="1"/>
  <c r="L69" i="1"/>
  <c r="L68" i="1"/>
  <c r="M68" i="1" s="1"/>
  <c r="L67" i="1"/>
  <c r="M67" i="1" s="1"/>
  <c r="P67" i="1" s="1"/>
  <c r="R67" i="1" s="1"/>
  <c r="L66" i="1"/>
  <c r="M66" i="1" s="1"/>
  <c r="L65" i="1"/>
  <c r="M65" i="1" s="1"/>
  <c r="L64" i="1"/>
  <c r="M64" i="1" s="1"/>
  <c r="M63" i="1"/>
  <c r="P63" i="1" s="1"/>
  <c r="R63" i="1" s="1"/>
  <c r="L63" i="1"/>
  <c r="L62" i="1"/>
  <c r="M62" i="1" s="1"/>
  <c r="M61" i="1"/>
  <c r="P61" i="1" s="1"/>
  <c r="R61" i="1" s="1"/>
  <c r="L61" i="1"/>
  <c r="L60" i="1"/>
  <c r="M60" i="1" s="1"/>
  <c r="L59" i="1"/>
  <c r="M59" i="1" s="1"/>
  <c r="P59" i="1" s="1"/>
  <c r="R59" i="1" s="1"/>
  <c r="L58" i="1"/>
  <c r="M58" i="1" s="1"/>
  <c r="L57" i="1"/>
  <c r="M57" i="1" s="1"/>
  <c r="L56" i="1"/>
  <c r="M56" i="1" s="1"/>
  <c r="M55" i="1"/>
  <c r="P55" i="1" s="1"/>
  <c r="R55" i="1" s="1"/>
  <c r="L55" i="1"/>
  <c r="L54" i="1"/>
  <c r="M54" i="1" s="1"/>
  <c r="L51" i="1"/>
  <c r="M51" i="1" s="1"/>
  <c r="P51" i="1" s="1"/>
  <c r="R51" i="1" s="1"/>
  <c r="L50" i="1"/>
  <c r="M50" i="1" s="1"/>
  <c r="L49" i="1"/>
  <c r="M49" i="1" s="1"/>
  <c r="L48" i="1"/>
  <c r="M48" i="1" s="1"/>
  <c r="M47" i="1"/>
  <c r="P47" i="1" s="1"/>
  <c r="R47" i="1" s="1"/>
  <c r="L47" i="1"/>
  <c r="L46" i="1"/>
  <c r="M46" i="1" s="1"/>
  <c r="M45" i="1"/>
  <c r="P45" i="1" s="1"/>
  <c r="R45" i="1" s="1"/>
  <c r="L45" i="1"/>
  <c r="L44" i="1"/>
  <c r="M44" i="1" s="1"/>
  <c r="L43" i="1"/>
  <c r="M43" i="1" s="1"/>
  <c r="P43" i="1" s="1"/>
  <c r="R43" i="1" s="1"/>
  <c r="L42" i="1"/>
  <c r="M42" i="1" s="1"/>
  <c r="L41" i="1"/>
  <c r="M41" i="1" s="1"/>
  <c r="L40" i="1"/>
  <c r="M40" i="1" s="1"/>
  <c r="M39" i="1"/>
  <c r="P39" i="1" s="1"/>
  <c r="R39" i="1" s="1"/>
  <c r="L39" i="1"/>
  <c r="L38" i="1"/>
  <c r="M38" i="1" s="1"/>
  <c r="M37" i="1"/>
  <c r="P37" i="1" s="1"/>
  <c r="R37" i="1" s="1"/>
  <c r="L37" i="1"/>
  <c r="L36" i="1"/>
  <c r="M36" i="1" s="1"/>
  <c r="L35" i="1"/>
  <c r="M35" i="1" s="1"/>
  <c r="P35" i="1" s="1"/>
  <c r="R35" i="1" s="1"/>
  <c r="L34" i="1"/>
  <c r="M34" i="1" s="1"/>
  <c r="L33" i="1"/>
  <c r="M33" i="1" s="1"/>
  <c r="L32" i="1"/>
  <c r="M32" i="1" s="1"/>
  <c r="M31" i="1"/>
  <c r="P31" i="1" s="1"/>
  <c r="R31" i="1" s="1"/>
  <c r="L31" i="1"/>
  <c r="L30" i="1"/>
  <c r="M30" i="1" s="1"/>
  <c r="M29" i="1"/>
  <c r="P29" i="1" s="1"/>
  <c r="R29" i="1" s="1"/>
  <c r="L29" i="1"/>
  <c r="L28" i="1"/>
  <c r="M28" i="1" s="1"/>
  <c r="L27" i="1"/>
  <c r="M27" i="1" s="1"/>
  <c r="P27" i="1" s="1"/>
  <c r="R27" i="1" s="1"/>
  <c r="L26" i="1"/>
  <c r="M26" i="1" s="1"/>
  <c r="L25" i="1"/>
  <c r="M25" i="1" s="1"/>
  <c r="L24" i="1"/>
  <c r="M24" i="1" s="1"/>
  <c r="M23" i="1"/>
  <c r="P23" i="1" s="1"/>
  <c r="R23" i="1" s="1"/>
  <c r="L23" i="1"/>
  <c r="L22" i="1"/>
  <c r="M22" i="1" s="1"/>
  <c r="M21" i="1"/>
  <c r="P21" i="1" s="1"/>
  <c r="R21" i="1" s="1"/>
  <c r="L21" i="1"/>
  <c r="L20" i="1"/>
  <c r="M20" i="1" s="1"/>
  <c r="L19" i="1"/>
  <c r="M19" i="1" s="1"/>
  <c r="P19" i="1" s="1"/>
  <c r="R19" i="1" s="1"/>
  <c r="L18" i="1"/>
  <c r="M18" i="1" s="1"/>
  <c r="L17" i="1"/>
  <c r="M17" i="1" s="1"/>
  <c r="L16" i="1"/>
  <c r="M16" i="1" s="1"/>
  <c r="M15" i="1"/>
  <c r="P15" i="1" s="1"/>
  <c r="R15" i="1" s="1"/>
  <c r="L15" i="1"/>
  <c r="L14" i="1"/>
  <c r="M14" i="1" s="1"/>
  <c r="M13" i="1"/>
  <c r="P13" i="1" s="1"/>
  <c r="R13" i="1" s="1"/>
  <c r="L13" i="1"/>
  <c r="L11" i="1"/>
  <c r="M11" i="1" s="1"/>
  <c r="P11" i="1" s="1"/>
  <c r="R11" i="1" s="1"/>
  <c r="L10" i="1"/>
  <c r="M10" i="1" s="1"/>
  <c r="L9" i="1"/>
  <c r="M9" i="1" s="1"/>
  <c r="L8" i="1"/>
  <c r="M8" i="1" s="1"/>
  <c r="M7" i="1"/>
  <c r="L7" i="1"/>
  <c r="G631" i="1"/>
  <c r="G632" i="1" s="1"/>
  <c r="H631" i="1"/>
  <c r="H632" i="1" s="1"/>
  <c r="F631" i="1"/>
  <c r="F632" i="1" s="1"/>
  <c r="B527" i="1"/>
  <c r="L527" i="1" s="1"/>
  <c r="M527" i="1" s="1"/>
  <c r="B490" i="1"/>
  <c r="L490" i="1" s="1"/>
  <c r="M490" i="1" s="1"/>
  <c r="P65" i="1" l="1"/>
  <c r="R65" i="1" s="1"/>
  <c r="O65" i="1"/>
  <c r="Q65" i="1" s="1"/>
  <c r="P81" i="1"/>
  <c r="R81" i="1" s="1"/>
  <c r="O81" i="1"/>
  <c r="Q81" i="1" s="1"/>
  <c r="P25" i="1"/>
  <c r="R25" i="1" s="1"/>
  <c r="O25" i="1"/>
  <c r="Q25" i="1" s="1"/>
  <c r="P41" i="1"/>
  <c r="R41" i="1" s="1"/>
  <c r="O41" i="1"/>
  <c r="Q41" i="1" s="1"/>
  <c r="P9" i="1"/>
  <c r="R9" i="1" s="1"/>
  <c r="O9" i="1"/>
  <c r="Q9" i="1" s="1"/>
  <c r="P57" i="1"/>
  <c r="R57" i="1" s="1"/>
  <c r="O57" i="1"/>
  <c r="Q57" i="1" s="1"/>
  <c r="P73" i="1"/>
  <c r="R73" i="1" s="1"/>
  <c r="O73" i="1"/>
  <c r="Q73" i="1" s="1"/>
  <c r="P89" i="1"/>
  <c r="R89" i="1" s="1"/>
  <c r="O89" i="1"/>
  <c r="Q89" i="1" s="1"/>
  <c r="P17" i="1"/>
  <c r="R17" i="1" s="1"/>
  <c r="O17" i="1"/>
  <c r="Q17" i="1" s="1"/>
  <c r="P33" i="1"/>
  <c r="R33" i="1" s="1"/>
  <c r="O33" i="1"/>
  <c r="Q33" i="1" s="1"/>
  <c r="P49" i="1"/>
  <c r="R49" i="1" s="1"/>
  <c r="O49" i="1"/>
  <c r="Q49" i="1" s="1"/>
  <c r="P97" i="1"/>
  <c r="R97" i="1" s="1"/>
  <c r="O97" i="1"/>
  <c r="Q97" i="1" s="1"/>
  <c r="P302" i="1"/>
  <c r="R302" i="1" s="1"/>
  <c r="O302" i="1"/>
  <c r="Q302" i="1" s="1"/>
  <c r="P432" i="1"/>
  <c r="R432" i="1" s="1"/>
  <c r="O432" i="1"/>
  <c r="Q432" i="1" s="1"/>
  <c r="O13" i="1"/>
  <c r="Q13" i="1" s="1"/>
  <c r="O29" i="1"/>
  <c r="Q29" i="1" s="1"/>
  <c r="O45" i="1"/>
  <c r="Q45" i="1" s="1"/>
  <c r="O61" i="1"/>
  <c r="Q61" i="1" s="1"/>
  <c r="O77" i="1"/>
  <c r="Q77" i="1" s="1"/>
  <c r="P111" i="1"/>
  <c r="R111" i="1" s="1"/>
  <c r="O111" i="1"/>
  <c r="Q111" i="1" s="1"/>
  <c r="P119" i="1"/>
  <c r="R119" i="1" s="1"/>
  <c r="O119" i="1"/>
  <c r="Q119" i="1" s="1"/>
  <c r="O145" i="1"/>
  <c r="Q145" i="1" s="1"/>
  <c r="O153" i="1"/>
  <c r="Q153" i="1" s="1"/>
  <c r="O159" i="1"/>
  <c r="Q159" i="1" s="1"/>
  <c r="P161" i="1"/>
  <c r="R161" i="1" s="1"/>
  <c r="O161" i="1"/>
  <c r="Q161" i="1" s="1"/>
  <c r="O167" i="1"/>
  <c r="Q167" i="1" s="1"/>
  <c r="P169" i="1"/>
  <c r="R169" i="1" s="1"/>
  <c r="O169" i="1"/>
  <c r="Q169" i="1" s="1"/>
  <c r="P209" i="1"/>
  <c r="R209" i="1" s="1"/>
  <c r="O209" i="1"/>
  <c r="Q209" i="1" s="1"/>
  <c r="O241" i="1"/>
  <c r="Q241" i="1" s="1"/>
  <c r="O255" i="1"/>
  <c r="Q255" i="1" s="1"/>
  <c r="P257" i="1"/>
  <c r="R257" i="1" s="1"/>
  <c r="O257" i="1"/>
  <c r="Q257" i="1" s="1"/>
  <c r="O263" i="1"/>
  <c r="Q263" i="1" s="1"/>
  <c r="P271" i="1"/>
  <c r="R271" i="1" s="1"/>
  <c r="O271" i="1"/>
  <c r="Q271" i="1" s="1"/>
  <c r="P281" i="1"/>
  <c r="R281" i="1" s="1"/>
  <c r="O281" i="1"/>
  <c r="Q281" i="1" s="1"/>
  <c r="P294" i="1"/>
  <c r="R294" i="1" s="1"/>
  <c r="O294" i="1"/>
  <c r="Q294" i="1" s="1"/>
  <c r="O317" i="1"/>
  <c r="Q317" i="1" s="1"/>
  <c r="P317" i="1"/>
  <c r="R317" i="1" s="1"/>
  <c r="P334" i="1"/>
  <c r="R334" i="1" s="1"/>
  <c r="O334" i="1"/>
  <c r="Q334" i="1" s="1"/>
  <c r="O475" i="1"/>
  <c r="Q475" i="1" s="1"/>
  <c r="P475" i="1"/>
  <c r="R475" i="1" s="1"/>
  <c r="P545" i="1"/>
  <c r="R545" i="1" s="1"/>
  <c r="O545" i="1"/>
  <c r="Q545" i="1" s="1"/>
  <c r="O112" i="1"/>
  <c r="Q112" i="1" s="1"/>
  <c r="P112" i="1"/>
  <c r="R112" i="1" s="1"/>
  <c r="P151" i="1"/>
  <c r="R151" i="1" s="1"/>
  <c r="O151" i="1"/>
  <c r="Q151" i="1" s="1"/>
  <c r="P193" i="1"/>
  <c r="R193" i="1" s="1"/>
  <c r="O193" i="1"/>
  <c r="Q193" i="1" s="1"/>
  <c r="P201" i="1"/>
  <c r="R201" i="1" s="1"/>
  <c r="O201" i="1"/>
  <c r="Q201" i="1" s="1"/>
  <c r="P310" i="1"/>
  <c r="R310" i="1" s="1"/>
  <c r="O310" i="1"/>
  <c r="Q310" i="1" s="1"/>
  <c r="O463" i="1"/>
  <c r="Q463" i="1" s="1"/>
  <c r="P463" i="1"/>
  <c r="R463" i="1" s="1"/>
  <c r="P490" i="1"/>
  <c r="R490" i="1" s="1"/>
  <c r="O490" i="1"/>
  <c r="Q490" i="1" s="1"/>
  <c r="O21" i="1"/>
  <c r="Q21" i="1" s="1"/>
  <c r="O37" i="1"/>
  <c r="Q37" i="1" s="1"/>
  <c r="O69" i="1"/>
  <c r="Q69" i="1" s="1"/>
  <c r="O85" i="1"/>
  <c r="Q85" i="1" s="1"/>
  <c r="O144" i="1"/>
  <c r="Q144" i="1" s="1"/>
  <c r="P144" i="1"/>
  <c r="R144" i="1" s="1"/>
  <c r="O152" i="1"/>
  <c r="Q152" i="1" s="1"/>
  <c r="P152" i="1"/>
  <c r="R152" i="1" s="1"/>
  <c r="P175" i="1"/>
  <c r="R175" i="1" s="1"/>
  <c r="O175" i="1"/>
  <c r="Q175" i="1" s="1"/>
  <c r="P183" i="1"/>
  <c r="R183" i="1" s="1"/>
  <c r="O183" i="1"/>
  <c r="Q183" i="1" s="1"/>
  <c r="P207" i="1"/>
  <c r="R207" i="1" s="1"/>
  <c r="O207" i="1"/>
  <c r="Q207" i="1" s="1"/>
  <c r="P223" i="1"/>
  <c r="R223" i="1" s="1"/>
  <c r="O223" i="1"/>
  <c r="Q223" i="1" s="1"/>
  <c r="O240" i="1"/>
  <c r="Q240" i="1" s="1"/>
  <c r="P240" i="1"/>
  <c r="R240" i="1" s="1"/>
  <c r="P273" i="1"/>
  <c r="R273" i="1" s="1"/>
  <c r="O273" i="1"/>
  <c r="Q273" i="1" s="1"/>
  <c r="P279" i="1"/>
  <c r="R279" i="1" s="1"/>
  <c r="O279" i="1"/>
  <c r="Q279" i="1" s="1"/>
  <c r="P344" i="1"/>
  <c r="R344" i="1" s="1"/>
  <c r="O344" i="1"/>
  <c r="Q344" i="1" s="1"/>
  <c r="P372" i="1"/>
  <c r="R372" i="1" s="1"/>
  <c r="O372" i="1"/>
  <c r="Q372" i="1" s="1"/>
  <c r="P390" i="1"/>
  <c r="R390" i="1" s="1"/>
  <c r="O390" i="1"/>
  <c r="Q390" i="1" s="1"/>
  <c r="P519" i="1"/>
  <c r="R519" i="1" s="1"/>
  <c r="O519" i="1"/>
  <c r="Q519" i="1" s="1"/>
  <c r="O120" i="1"/>
  <c r="Q120" i="1" s="1"/>
  <c r="P120" i="1"/>
  <c r="R120" i="1" s="1"/>
  <c r="P143" i="1"/>
  <c r="R143" i="1" s="1"/>
  <c r="O143" i="1"/>
  <c r="Q143" i="1" s="1"/>
  <c r="P215" i="1"/>
  <c r="R215" i="1" s="1"/>
  <c r="O215" i="1"/>
  <c r="Q215" i="1" s="1"/>
  <c r="P352" i="1"/>
  <c r="R352" i="1" s="1"/>
  <c r="O352" i="1"/>
  <c r="Q352" i="1" s="1"/>
  <c r="P400" i="1"/>
  <c r="R400" i="1" s="1"/>
  <c r="O400" i="1"/>
  <c r="Q400" i="1" s="1"/>
  <c r="O527" i="1"/>
  <c r="Q527" i="1" s="1"/>
  <c r="P527" i="1"/>
  <c r="R527" i="1" s="1"/>
  <c r="P129" i="1"/>
  <c r="R129" i="1" s="1"/>
  <c r="O129" i="1"/>
  <c r="Q129" i="1" s="1"/>
  <c r="P137" i="1"/>
  <c r="R137" i="1" s="1"/>
  <c r="O137" i="1"/>
  <c r="Q137" i="1" s="1"/>
  <c r="O176" i="1"/>
  <c r="Q176" i="1" s="1"/>
  <c r="P176" i="1"/>
  <c r="R176" i="1" s="1"/>
  <c r="O184" i="1"/>
  <c r="Q184" i="1" s="1"/>
  <c r="P184" i="1"/>
  <c r="R184" i="1" s="1"/>
  <c r="P217" i="1"/>
  <c r="R217" i="1" s="1"/>
  <c r="O217" i="1"/>
  <c r="Q217" i="1" s="1"/>
  <c r="P286" i="1"/>
  <c r="R286" i="1" s="1"/>
  <c r="O286" i="1"/>
  <c r="Q286" i="1" s="1"/>
  <c r="P342" i="1"/>
  <c r="R342" i="1" s="1"/>
  <c r="O342" i="1"/>
  <c r="Q342" i="1" s="1"/>
  <c r="P366" i="1"/>
  <c r="R366" i="1" s="1"/>
  <c r="O366" i="1"/>
  <c r="Q366" i="1" s="1"/>
  <c r="P382" i="1"/>
  <c r="R382" i="1" s="1"/>
  <c r="O382" i="1"/>
  <c r="Q382" i="1" s="1"/>
  <c r="P422" i="1"/>
  <c r="R422" i="1" s="1"/>
  <c r="O422" i="1"/>
  <c r="Q422" i="1" s="1"/>
  <c r="P456" i="1"/>
  <c r="R456" i="1" s="1"/>
  <c r="O456" i="1"/>
  <c r="Q456" i="1" s="1"/>
  <c r="P550" i="1"/>
  <c r="R550" i="1" s="1"/>
  <c r="O550" i="1"/>
  <c r="Q550" i="1" s="1"/>
  <c r="P208" i="1"/>
  <c r="R208" i="1" s="1"/>
  <c r="P216" i="1"/>
  <c r="R216" i="1" s="1"/>
  <c r="O225" i="1"/>
  <c r="Q225" i="1" s="1"/>
  <c r="O233" i="1"/>
  <c r="Q233" i="1" s="1"/>
  <c r="O239" i="1"/>
  <c r="Q239" i="1" s="1"/>
  <c r="P272" i="1"/>
  <c r="R272" i="1" s="1"/>
  <c r="P280" i="1"/>
  <c r="R280" i="1" s="1"/>
  <c r="P287" i="1"/>
  <c r="R287" i="1" s="1"/>
  <c r="O291" i="1"/>
  <c r="Q291" i="1" s="1"/>
  <c r="O299" i="1"/>
  <c r="Q299" i="1" s="1"/>
  <c r="O321" i="1"/>
  <c r="Q321" i="1" s="1"/>
  <c r="P321" i="1"/>
  <c r="R321" i="1" s="1"/>
  <c r="O341" i="1"/>
  <c r="Q341" i="1" s="1"/>
  <c r="P341" i="1"/>
  <c r="R341" i="1" s="1"/>
  <c r="O381" i="1"/>
  <c r="Q381" i="1" s="1"/>
  <c r="P381" i="1"/>
  <c r="R381" i="1" s="1"/>
  <c r="O399" i="1"/>
  <c r="Q399" i="1" s="1"/>
  <c r="P399" i="1"/>
  <c r="R399" i="1" s="1"/>
  <c r="O411" i="1"/>
  <c r="Q411" i="1" s="1"/>
  <c r="P411" i="1"/>
  <c r="R411" i="1" s="1"/>
  <c r="P414" i="1"/>
  <c r="R414" i="1" s="1"/>
  <c r="O414" i="1"/>
  <c r="Q414" i="1" s="1"/>
  <c r="O434" i="1"/>
  <c r="Q434" i="1" s="1"/>
  <c r="O440" i="1"/>
  <c r="Q440" i="1" s="1"/>
  <c r="O443" i="1"/>
  <c r="Q443" i="1" s="1"/>
  <c r="P443" i="1"/>
  <c r="R443" i="1" s="1"/>
  <c r="O467" i="1"/>
  <c r="Q467" i="1" s="1"/>
  <c r="P467" i="1"/>
  <c r="R467" i="1" s="1"/>
  <c r="P472" i="1"/>
  <c r="R472" i="1" s="1"/>
  <c r="O472" i="1"/>
  <c r="Q472" i="1" s="1"/>
  <c r="O486" i="1"/>
  <c r="Q486" i="1" s="1"/>
  <c r="P488" i="1"/>
  <c r="R488" i="1" s="1"/>
  <c r="O488" i="1"/>
  <c r="Q488" i="1" s="1"/>
  <c r="O497" i="1"/>
  <c r="Q497" i="1" s="1"/>
  <c r="P497" i="1"/>
  <c r="R497" i="1" s="1"/>
  <c r="P509" i="1"/>
  <c r="R509" i="1" s="1"/>
  <c r="O509" i="1"/>
  <c r="Q509" i="1" s="1"/>
  <c r="P532" i="1"/>
  <c r="R532" i="1" s="1"/>
  <c r="P561" i="1"/>
  <c r="R561" i="1" s="1"/>
  <c r="O561" i="1"/>
  <c r="Q561" i="1" s="1"/>
  <c r="O329" i="1"/>
  <c r="Q329" i="1" s="1"/>
  <c r="P329" i="1"/>
  <c r="R329" i="1" s="1"/>
  <c r="P332" i="1"/>
  <c r="R332" i="1" s="1"/>
  <c r="O332" i="1"/>
  <c r="Q332" i="1" s="1"/>
  <c r="P374" i="1"/>
  <c r="R374" i="1" s="1"/>
  <c r="O374" i="1"/>
  <c r="Q374" i="1" s="1"/>
  <c r="P376" i="1"/>
  <c r="R376" i="1" s="1"/>
  <c r="O376" i="1"/>
  <c r="Q376" i="1" s="1"/>
  <c r="P384" i="1"/>
  <c r="R384" i="1" s="1"/>
  <c r="O384" i="1"/>
  <c r="Q384" i="1" s="1"/>
  <c r="P402" i="1"/>
  <c r="R402" i="1" s="1"/>
  <c r="O402" i="1"/>
  <c r="Q402" i="1" s="1"/>
  <c r="P424" i="1"/>
  <c r="R424" i="1" s="1"/>
  <c r="O424" i="1"/>
  <c r="Q424" i="1" s="1"/>
  <c r="P507" i="1"/>
  <c r="R507" i="1" s="1"/>
  <c r="O507" i="1"/>
  <c r="Q507" i="1" s="1"/>
  <c r="P515" i="1"/>
  <c r="R515" i="1" s="1"/>
  <c r="O515" i="1"/>
  <c r="Q515" i="1" s="1"/>
  <c r="P578" i="1"/>
  <c r="R578" i="1" s="1"/>
  <c r="O578" i="1"/>
  <c r="Q578" i="1" s="1"/>
  <c r="P582" i="1"/>
  <c r="R582" i="1" s="1"/>
  <c r="O582" i="1"/>
  <c r="Q582" i="1" s="1"/>
  <c r="P605" i="1"/>
  <c r="R605" i="1" s="1"/>
  <c r="O605" i="1"/>
  <c r="Q605" i="1" s="1"/>
  <c r="P320" i="1"/>
  <c r="R320" i="1" s="1"/>
  <c r="O320" i="1"/>
  <c r="Q320" i="1" s="1"/>
  <c r="P340" i="1"/>
  <c r="R340" i="1" s="1"/>
  <c r="O340" i="1"/>
  <c r="Q340" i="1" s="1"/>
  <c r="P350" i="1"/>
  <c r="R350" i="1" s="1"/>
  <c r="O350" i="1"/>
  <c r="Q350" i="1" s="1"/>
  <c r="P358" i="1"/>
  <c r="R358" i="1" s="1"/>
  <c r="O358" i="1"/>
  <c r="Q358" i="1" s="1"/>
  <c r="O385" i="1"/>
  <c r="Q385" i="1" s="1"/>
  <c r="P385" i="1"/>
  <c r="R385" i="1" s="1"/>
  <c r="P391" i="1"/>
  <c r="R391" i="1" s="1"/>
  <c r="O391" i="1"/>
  <c r="Q391" i="1" s="1"/>
  <c r="O403" i="1"/>
  <c r="Q403" i="1" s="1"/>
  <c r="P403" i="1"/>
  <c r="R403" i="1" s="1"/>
  <c r="P408" i="1"/>
  <c r="R408" i="1" s="1"/>
  <c r="O408" i="1"/>
  <c r="Q408" i="1" s="1"/>
  <c r="P410" i="1"/>
  <c r="R410" i="1" s="1"/>
  <c r="O410" i="1"/>
  <c r="Q410" i="1" s="1"/>
  <c r="P416" i="1"/>
  <c r="R416" i="1" s="1"/>
  <c r="O416" i="1"/>
  <c r="Q416" i="1" s="1"/>
  <c r="P426" i="1"/>
  <c r="R426" i="1" s="1"/>
  <c r="O426" i="1"/>
  <c r="Q426" i="1" s="1"/>
  <c r="P466" i="1"/>
  <c r="R466" i="1" s="1"/>
  <c r="O466" i="1"/>
  <c r="Q466" i="1" s="1"/>
  <c r="P494" i="1"/>
  <c r="R494" i="1" s="1"/>
  <c r="O494" i="1"/>
  <c r="Q494" i="1" s="1"/>
  <c r="P534" i="1"/>
  <c r="R534" i="1" s="1"/>
  <c r="O534" i="1"/>
  <c r="Q534" i="1" s="1"/>
  <c r="P553" i="1"/>
  <c r="R553" i="1" s="1"/>
  <c r="O553" i="1"/>
  <c r="Q553" i="1" s="1"/>
  <c r="P626" i="1"/>
  <c r="R626" i="1" s="1"/>
  <c r="O626" i="1"/>
  <c r="Q626" i="1" s="1"/>
  <c r="O474" i="1"/>
  <c r="Q474" i="1" s="1"/>
  <c r="O478" i="1"/>
  <c r="Q478" i="1" s="1"/>
  <c r="O480" i="1"/>
  <c r="Q480" i="1" s="1"/>
  <c r="O496" i="1"/>
  <c r="Q496" i="1" s="1"/>
  <c r="P502" i="1"/>
  <c r="R502" i="1" s="1"/>
  <c r="O517" i="1"/>
  <c r="Q517" i="1" s="1"/>
  <c r="P524" i="1"/>
  <c r="R524" i="1" s="1"/>
  <c r="O533" i="1"/>
  <c r="Q533" i="1" s="1"/>
  <c r="P543" i="1"/>
  <c r="R543" i="1" s="1"/>
  <c r="P577" i="1"/>
  <c r="R577" i="1" s="1"/>
  <c r="O594" i="1"/>
  <c r="Q594" i="1" s="1"/>
  <c r="P623" i="1"/>
  <c r="R623" i="1" s="1"/>
  <c r="X144" i="5"/>
  <c r="X424" i="5"/>
  <c r="X6" i="5"/>
  <c r="X15" i="5"/>
  <c r="T627" i="5"/>
  <c r="U627" i="5"/>
  <c r="V627" i="5"/>
  <c r="X425" i="5"/>
  <c r="X76" i="5"/>
  <c r="S627" i="5"/>
  <c r="P5" i="5"/>
  <c r="AB5" i="5" s="1"/>
  <c r="X45" i="5"/>
  <c r="X448" i="5"/>
  <c r="X204" i="5"/>
  <c r="P7" i="1"/>
  <c r="R7" i="1" s="1"/>
  <c r="O10" i="1"/>
  <c r="Q10" i="1" s="1"/>
  <c r="P10" i="1"/>
  <c r="R10" i="1" s="1"/>
  <c r="O26" i="1"/>
  <c r="Q26" i="1" s="1"/>
  <c r="P26" i="1"/>
  <c r="R26" i="1" s="1"/>
  <c r="P32" i="1"/>
  <c r="R32" i="1" s="1"/>
  <c r="O32" i="1"/>
  <c r="Q32" i="1" s="1"/>
  <c r="O42" i="1"/>
  <c r="Q42" i="1" s="1"/>
  <c r="P42" i="1"/>
  <c r="R42" i="1" s="1"/>
  <c r="P48" i="1"/>
  <c r="R48" i="1" s="1"/>
  <c r="O48" i="1"/>
  <c r="Q48" i="1" s="1"/>
  <c r="O38" i="1"/>
  <c r="Q38" i="1" s="1"/>
  <c r="P38" i="1"/>
  <c r="R38" i="1" s="1"/>
  <c r="P44" i="1"/>
  <c r="R44" i="1" s="1"/>
  <c r="O44" i="1"/>
  <c r="Q44" i="1" s="1"/>
  <c r="O54" i="1"/>
  <c r="Q54" i="1" s="1"/>
  <c r="P54" i="1"/>
  <c r="R54" i="1" s="1"/>
  <c r="O70" i="1"/>
  <c r="Q70" i="1" s="1"/>
  <c r="P70" i="1"/>
  <c r="R70" i="1" s="1"/>
  <c r="P76" i="1"/>
  <c r="R76" i="1" s="1"/>
  <c r="O76" i="1"/>
  <c r="Q76" i="1" s="1"/>
  <c r="O86" i="1"/>
  <c r="Q86" i="1" s="1"/>
  <c r="P86" i="1"/>
  <c r="R86" i="1" s="1"/>
  <c r="P92" i="1"/>
  <c r="R92" i="1" s="1"/>
  <c r="O92" i="1"/>
  <c r="Q92" i="1" s="1"/>
  <c r="P8" i="1"/>
  <c r="R8" i="1" s="1"/>
  <c r="O8" i="1"/>
  <c r="Q8" i="1" s="1"/>
  <c r="P24" i="1"/>
  <c r="R24" i="1" s="1"/>
  <c r="O24" i="1"/>
  <c r="Q24" i="1" s="1"/>
  <c r="O14" i="1"/>
  <c r="Q14" i="1" s="1"/>
  <c r="P14" i="1"/>
  <c r="R14" i="1" s="1"/>
  <c r="P20" i="1"/>
  <c r="R20" i="1" s="1"/>
  <c r="O20" i="1"/>
  <c r="Q20" i="1" s="1"/>
  <c r="O30" i="1"/>
  <c r="Q30" i="1" s="1"/>
  <c r="P30" i="1"/>
  <c r="R30" i="1" s="1"/>
  <c r="P36" i="1"/>
  <c r="R36" i="1" s="1"/>
  <c r="O36" i="1"/>
  <c r="Q36" i="1" s="1"/>
  <c r="O46" i="1"/>
  <c r="Q46" i="1" s="1"/>
  <c r="P46" i="1"/>
  <c r="R46" i="1" s="1"/>
  <c r="O62" i="1"/>
  <c r="Q62" i="1" s="1"/>
  <c r="P62" i="1"/>
  <c r="R62" i="1" s="1"/>
  <c r="P68" i="1"/>
  <c r="R68" i="1" s="1"/>
  <c r="O68" i="1"/>
  <c r="Q68" i="1" s="1"/>
  <c r="O78" i="1"/>
  <c r="Q78" i="1" s="1"/>
  <c r="P78" i="1"/>
  <c r="R78" i="1" s="1"/>
  <c r="P84" i="1"/>
  <c r="R84" i="1" s="1"/>
  <c r="O84" i="1"/>
  <c r="Q84" i="1" s="1"/>
  <c r="P93" i="1"/>
  <c r="R93" i="1" s="1"/>
  <c r="O93" i="1"/>
  <c r="Q93" i="1" s="1"/>
  <c r="P16" i="1"/>
  <c r="R16" i="1" s="1"/>
  <c r="O16" i="1"/>
  <c r="Q16" i="1" s="1"/>
  <c r="O58" i="1"/>
  <c r="Q58" i="1" s="1"/>
  <c r="P58" i="1"/>
  <c r="R58" i="1" s="1"/>
  <c r="P64" i="1"/>
  <c r="R64" i="1" s="1"/>
  <c r="O64" i="1"/>
  <c r="Q64" i="1" s="1"/>
  <c r="O74" i="1"/>
  <c r="Q74" i="1" s="1"/>
  <c r="P74" i="1"/>
  <c r="R74" i="1" s="1"/>
  <c r="P80" i="1"/>
  <c r="R80" i="1" s="1"/>
  <c r="O80" i="1"/>
  <c r="Q80" i="1" s="1"/>
  <c r="O90" i="1"/>
  <c r="Q90" i="1" s="1"/>
  <c r="P90" i="1"/>
  <c r="R90" i="1" s="1"/>
  <c r="O22" i="1"/>
  <c r="Q22" i="1" s="1"/>
  <c r="P22" i="1"/>
  <c r="R22" i="1" s="1"/>
  <c r="P28" i="1"/>
  <c r="R28" i="1" s="1"/>
  <c r="O28" i="1"/>
  <c r="Q28" i="1" s="1"/>
  <c r="P60" i="1"/>
  <c r="R60" i="1" s="1"/>
  <c r="O60" i="1"/>
  <c r="Q60" i="1" s="1"/>
  <c r="O18" i="1"/>
  <c r="Q18" i="1" s="1"/>
  <c r="P18" i="1"/>
  <c r="R18" i="1" s="1"/>
  <c r="O34" i="1"/>
  <c r="Q34" i="1" s="1"/>
  <c r="P34" i="1"/>
  <c r="R34" i="1" s="1"/>
  <c r="P40" i="1"/>
  <c r="R40" i="1" s="1"/>
  <c r="O40" i="1"/>
  <c r="Q40" i="1" s="1"/>
  <c r="O50" i="1"/>
  <c r="Q50" i="1" s="1"/>
  <c r="P50" i="1"/>
  <c r="R50" i="1" s="1"/>
  <c r="P56" i="1"/>
  <c r="R56" i="1" s="1"/>
  <c r="O56" i="1"/>
  <c r="Q56" i="1" s="1"/>
  <c r="O66" i="1"/>
  <c r="Q66" i="1" s="1"/>
  <c r="P66" i="1"/>
  <c r="R66" i="1" s="1"/>
  <c r="P72" i="1"/>
  <c r="R72" i="1" s="1"/>
  <c r="O72" i="1"/>
  <c r="Q72" i="1" s="1"/>
  <c r="O82" i="1"/>
  <c r="Q82" i="1" s="1"/>
  <c r="P82" i="1"/>
  <c r="R82" i="1" s="1"/>
  <c r="P88" i="1"/>
  <c r="R88" i="1" s="1"/>
  <c r="O88" i="1"/>
  <c r="Q88" i="1" s="1"/>
  <c r="O289" i="1"/>
  <c r="Q289" i="1" s="1"/>
  <c r="P289" i="1"/>
  <c r="R289" i="1" s="1"/>
  <c r="O297" i="1"/>
  <c r="Q297" i="1" s="1"/>
  <c r="P297" i="1"/>
  <c r="R297" i="1" s="1"/>
  <c r="O528" i="1"/>
  <c r="Q528" i="1" s="1"/>
  <c r="P528" i="1"/>
  <c r="R528" i="1" s="1"/>
  <c r="O94" i="1"/>
  <c r="Q94" i="1" s="1"/>
  <c r="O102" i="1"/>
  <c r="Q102" i="1" s="1"/>
  <c r="O110" i="1"/>
  <c r="Q110" i="1" s="1"/>
  <c r="O118" i="1"/>
  <c r="Q118" i="1" s="1"/>
  <c r="O126" i="1"/>
  <c r="Q126" i="1" s="1"/>
  <c r="O134" i="1"/>
  <c r="Q134" i="1" s="1"/>
  <c r="O142" i="1"/>
  <c r="Q142" i="1" s="1"/>
  <c r="O150" i="1"/>
  <c r="Q150" i="1" s="1"/>
  <c r="O158" i="1"/>
  <c r="Q158" i="1" s="1"/>
  <c r="O166" i="1"/>
  <c r="Q166" i="1" s="1"/>
  <c r="O174" i="1"/>
  <c r="Q174" i="1" s="1"/>
  <c r="O182" i="1"/>
  <c r="Q182" i="1" s="1"/>
  <c r="O190" i="1"/>
  <c r="Q190" i="1" s="1"/>
  <c r="O198" i="1"/>
  <c r="Q198" i="1" s="1"/>
  <c r="O206" i="1"/>
  <c r="Q206" i="1" s="1"/>
  <c r="O214" i="1"/>
  <c r="Q214" i="1" s="1"/>
  <c r="O222" i="1"/>
  <c r="Q222" i="1" s="1"/>
  <c r="O238" i="1"/>
  <c r="Q238" i="1" s="1"/>
  <c r="O246" i="1"/>
  <c r="Q246" i="1" s="1"/>
  <c r="O254" i="1"/>
  <c r="Q254" i="1" s="1"/>
  <c r="O262" i="1"/>
  <c r="Q262" i="1" s="1"/>
  <c r="O270" i="1"/>
  <c r="Q270" i="1" s="1"/>
  <c r="O278" i="1"/>
  <c r="Q278" i="1" s="1"/>
  <c r="O498" i="1"/>
  <c r="Q498" i="1" s="1"/>
  <c r="P498" i="1"/>
  <c r="R498" i="1" s="1"/>
  <c r="O7" i="1"/>
  <c r="Q7" i="1" s="1"/>
  <c r="O11" i="1"/>
  <c r="Q11" i="1" s="1"/>
  <c r="O15" i="1"/>
  <c r="Q15" i="1" s="1"/>
  <c r="O19" i="1"/>
  <c r="Q19" i="1" s="1"/>
  <c r="O23" i="1"/>
  <c r="Q23" i="1" s="1"/>
  <c r="O27" i="1"/>
  <c r="Q27" i="1" s="1"/>
  <c r="O31" i="1"/>
  <c r="Q31" i="1" s="1"/>
  <c r="O35" i="1"/>
  <c r="Q35" i="1" s="1"/>
  <c r="O39" i="1"/>
  <c r="Q39" i="1" s="1"/>
  <c r="O43" i="1"/>
  <c r="Q43" i="1" s="1"/>
  <c r="O47" i="1"/>
  <c r="Q47" i="1" s="1"/>
  <c r="O51" i="1"/>
  <c r="Q51" i="1" s="1"/>
  <c r="O55" i="1"/>
  <c r="Q55" i="1" s="1"/>
  <c r="O59" i="1"/>
  <c r="Q59" i="1" s="1"/>
  <c r="O63" i="1"/>
  <c r="Q63" i="1" s="1"/>
  <c r="O67" i="1"/>
  <c r="Q67" i="1" s="1"/>
  <c r="O71" i="1"/>
  <c r="Q71" i="1" s="1"/>
  <c r="O75" i="1"/>
  <c r="Q75" i="1" s="1"/>
  <c r="O79" i="1"/>
  <c r="Q79" i="1" s="1"/>
  <c r="O83" i="1"/>
  <c r="Q83" i="1" s="1"/>
  <c r="O87" i="1"/>
  <c r="Q87" i="1" s="1"/>
  <c r="O91" i="1"/>
  <c r="Q91" i="1" s="1"/>
  <c r="O99" i="1"/>
  <c r="Q99" i="1" s="1"/>
  <c r="P100" i="1"/>
  <c r="R100" i="1" s="1"/>
  <c r="P108" i="1"/>
  <c r="R108" i="1" s="1"/>
  <c r="O115" i="1"/>
  <c r="Q115" i="1" s="1"/>
  <c r="P116" i="1"/>
  <c r="R116" i="1" s="1"/>
  <c r="O123" i="1"/>
  <c r="Q123" i="1" s="1"/>
  <c r="P124" i="1"/>
  <c r="R124" i="1" s="1"/>
  <c r="O131" i="1"/>
  <c r="Q131" i="1" s="1"/>
  <c r="P132" i="1"/>
  <c r="R132" i="1" s="1"/>
  <c r="O139" i="1"/>
  <c r="Q139" i="1" s="1"/>
  <c r="P140" i="1"/>
  <c r="R140" i="1" s="1"/>
  <c r="O147" i="1"/>
  <c r="Q147" i="1" s="1"/>
  <c r="P148" i="1"/>
  <c r="R148" i="1" s="1"/>
  <c r="O155" i="1"/>
  <c r="Q155" i="1" s="1"/>
  <c r="P156" i="1"/>
  <c r="R156" i="1" s="1"/>
  <c r="O163" i="1"/>
  <c r="Q163" i="1" s="1"/>
  <c r="P164" i="1"/>
  <c r="R164" i="1" s="1"/>
  <c r="O171" i="1"/>
  <c r="Q171" i="1" s="1"/>
  <c r="P172" i="1"/>
  <c r="R172" i="1" s="1"/>
  <c r="O179" i="1"/>
  <c r="Q179" i="1" s="1"/>
  <c r="P180" i="1"/>
  <c r="R180" i="1" s="1"/>
  <c r="O187" i="1"/>
  <c r="Q187" i="1" s="1"/>
  <c r="P188" i="1"/>
  <c r="R188" i="1" s="1"/>
  <c r="O195" i="1"/>
  <c r="Q195" i="1" s="1"/>
  <c r="P196" i="1"/>
  <c r="R196" i="1" s="1"/>
  <c r="O203" i="1"/>
  <c r="Q203" i="1" s="1"/>
  <c r="P204" i="1"/>
  <c r="R204" i="1" s="1"/>
  <c r="O211" i="1"/>
  <c r="Q211" i="1" s="1"/>
  <c r="P212" i="1"/>
  <c r="R212" i="1" s="1"/>
  <c r="O219" i="1"/>
  <c r="Q219" i="1" s="1"/>
  <c r="P220" i="1"/>
  <c r="R220" i="1" s="1"/>
  <c r="O227" i="1"/>
  <c r="Q227" i="1" s="1"/>
  <c r="O235" i="1"/>
  <c r="Q235" i="1" s="1"/>
  <c r="O243" i="1"/>
  <c r="Q243" i="1" s="1"/>
  <c r="O251" i="1"/>
  <c r="Q251" i="1" s="1"/>
  <c r="P252" i="1"/>
  <c r="R252" i="1" s="1"/>
  <c r="O259" i="1"/>
  <c r="Q259" i="1" s="1"/>
  <c r="P260" i="1"/>
  <c r="R260" i="1" s="1"/>
  <c r="O267" i="1"/>
  <c r="Q267" i="1" s="1"/>
  <c r="P268" i="1"/>
  <c r="R268" i="1" s="1"/>
  <c r="O275" i="1"/>
  <c r="Q275" i="1" s="1"/>
  <c r="O283" i="1"/>
  <c r="Q283" i="1" s="1"/>
  <c r="P284" i="1"/>
  <c r="R284" i="1" s="1"/>
  <c r="O292" i="1"/>
  <c r="Q292" i="1" s="1"/>
  <c r="O300" i="1"/>
  <c r="Q300" i="1" s="1"/>
  <c r="P305" i="1"/>
  <c r="R305" i="1" s="1"/>
  <c r="O316" i="1"/>
  <c r="Q316" i="1" s="1"/>
  <c r="P325" i="1"/>
  <c r="R325" i="1" s="1"/>
  <c r="O328" i="1"/>
  <c r="Q328" i="1" s="1"/>
  <c r="P337" i="1"/>
  <c r="R337" i="1" s="1"/>
  <c r="O348" i="1"/>
  <c r="Q348" i="1" s="1"/>
  <c r="P357" i="1"/>
  <c r="R357" i="1" s="1"/>
  <c r="O360" i="1"/>
  <c r="Q360" i="1" s="1"/>
  <c r="P369" i="1"/>
  <c r="R369" i="1" s="1"/>
  <c r="O380" i="1"/>
  <c r="Q380" i="1" s="1"/>
  <c r="P389" i="1"/>
  <c r="R389" i="1" s="1"/>
  <c r="P435" i="1"/>
  <c r="R435" i="1" s="1"/>
  <c r="P439" i="1"/>
  <c r="R439" i="1" s="1"/>
  <c r="O442" i="1"/>
  <c r="Q442" i="1" s="1"/>
  <c r="P451" i="1"/>
  <c r="R451" i="1" s="1"/>
  <c r="O503" i="1"/>
  <c r="Q503" i="1" s="1"/>
  <c r="P94" i="1"/>
  <c r="R94" i="1" s="1"/>
  <c r="O98" i="1"/>
  <c r="Q98" i="1" s="1"/>
  <c r="O101" i="1"/>
  <c r="Q101" i="1" s="1"/>
  <c r="P102" i="1"/>
  <c r="R102" i="1" s="1"/>
  <c r="O109" i="1"/>
  <c r="Q109" i="1" s="1"/>
  <c r="P110" i="1"/>
  <c r="R110" i="1" s="1"/>
  <c r="O114" i="1"/>
  <c r="Q114" i="1" s="1"/>
  <c r="O117" i="1"/>
  <c r="Q117" i="1" s="1"/>
  <c r="P118" i="1"/>
  <c r="R118" i="1" s="1"/>
  <c r="O122" i="1"/>
  <c r="Q122" i="1" s="1"/>
  <c r="O125" i="1"/>
  <c r="Q125" i="1" s="1"/>
  <c r="P126" i="1"/>
  <c r="R126" i="1" s="1"/>
  <c r="O130" i="1"/>
  <c r="Q130" i="1" s="1"/>
  <c r="O133" i="1"/>
  <c r="Q133" i="1" s="1"/>
  <c r="P134" i="1"/>
  <c r="R134" i="1" s="1"/>
  <c r="O138" i="1"/>
  <c r="Q138" i="1" s="1"/>
  <c r="O141" i="1"/>
  <c r="Q141" i="1" s="1"/>
  <c r="P142" i="1"/>
  <c r="R142" i="1" s="1"/>
  <c r="O146" i="1"/>
  <c r="Q146" i="1" s="1"/>
  <c r="O149" i="1"/>
  <c r="Q149" i="1" s="1"/>
  <c r="P150" i="1"/>
  <c r="R150" i="1" s="1"/>
  <c r="O154" i="1"/>
  <c r="Q154" i="1" s="1"/>
  <c r="O157" i="1"/>
  <c r="Q157" i="1" s="1"/>
  <c r="P158" i="1"/>
  <c r="R158" i="1" s="1"/>
  <c r="O162" i="1"/>
  <c r="Q162" i="1" s="1"/>
  <c r="O165" i="1"/>
  <c r="Q165" i="1" s="1"/>
  <c r="P166" i="1"/>
  <c r="R166" i="1" s="1"/>
  <c r="O170" i="1"/>
  <c r="Q170" i="1" s="1"/>
  <c r="O173" i="1"/>
  <c r="Q173" i="1" s="1"/>
  <c r="P174" i="1"/>
  <c r="R174" i="1" s="1"/>
  <c r="O178" i="1"/>
  <c r="Q178" i="1" s="1"/>
  <c r="O181" i="1"/>
  <c r="Q181" i="1" s="1"/>
  <c r="P182" i="1"/>
  <c r="R182" i="1" s="1"/>
  <c r="O186" i="1"/>
  <c r="Q186" i="1" s="1"/>
  <c r="O189" i="1"/>
  <c r="Q189" i="1" s="1"/>
  <c r="P190" i="1"/>
  <c r="R190" i="1" s="1"/>
  <c r="O194" i="1"/>
  <c r="Q194" i="1" s="1"/>
  <c r="O197" i="1"/>
  <c r="Q197" i="1" s="1"/>
  <c r="P198" i="1"/>
  <c r="R198" i="1" s="1"/>
  <c r="O202" i="1"/>
  <c r="Q202" i="1" s="1"/>
  <c r="O205" i="1"/>
  <c r="Q205" i="1" s="1"/>
  <c r="P206" i="1"/>
  <c r="R206" i="1" s="1"/>
  <c r="O210" i="1"/>
  <c r="Q210" i="1" s="1"/>
  <c r="O213" i="1"/>
  <c r="Q213" i="1" s="1"/>
  <c r="P214" i="1"/>
  <c r="R214" i="1" s="1"/>
  <c r="O218" i="1"/>
  <c r="Q218" i="1" s="1"/>
  <c r="O221" i="1"/>
  <c r="Q221" i="1" s="1"/>
  <c r="P222" i="1"/>
  <c r="R222" i="1" s="1"/>
  <c r="O229" i="1"/>
  <c r="Q229" i="1" s="1"/>
  <c r="O234" i="1"/>
  <c r="Q234" i="1" s="1"/>
  <c r="O237" i="1"/>
  <c r="Q237" i="1" s="1"/>
  <c r="P238" i="1"/>
  <c r="R238" i="1" s="1"/>
  <c r="O242" i="1"/>
  <c r="Q242" i="1" s="1"/>
  <c r="O245" i="1"/>
  <c r="Q245" i="1" s="1"/>
  <c r="P246" i="1"/>
  <c r="R246" i="1" s="1"/>
  <c r="O250" i="1"/>
  <c r="Q250" i="1" s="1"/>
  <c r="O253" i="1"/>
  <c r="Q253" i="1" s="1"/>
  <c r="P254" i="1"/>
  <c r="R254" i="1" s="1"/>
  <c r="O258" i="1"/>
  <c r="Q258" i="1" s="1"/>
  <c r="O261" i="1"/>
  <c r="Q261" i="1" s="1"/>
  <c r="P262" i="1"/>
  <c r="R262" i="1" s="1"/>
  <c r="O266" i="1"/>
  <c r="Q266" i="1" s="1"/>
  <c r="O269" i="1"/>
  <c r="Q269" i="1" s="1"/>
  <c r="P270" i="1"/>
  <c r="R270" i="1" s="1"/>
  <c r="O274" i="1"/>
  <c r="Q274" i="1" s="1"/>
  <c r="O277" i="1"/>
  <c r="Q277" i="1" s="1"/>
  <c r="P278" i="1"/>
  <c r="R278" i="1" s="1"/>
  <c r="O282" i="1"/>
  <c r="Q282" i="1" s="1"/>
  <c r="P285" i="1"/>
  <c r="R285" i="1" s="1"/>
  <c r="P288" i="1"/>
  <c r="R288" i="1" s="1"/>
  <c r="P293" i="1"/>
  <c r="R293" i="1" s="1"/>
  <c r="P296" i="1"/>
  <c r="R296" i="1" s="1"/>
  <c r="P301" i="1"/>
  <c r="R301" i="1" s="1"/>
  <c r="P304" i="1"/>
  <c r="R304" i="1" s="1"/>
  <c r="P313" i="1"/>
  <c r="R313" i="1" s="1"/>
  <c r="O324" i="1"/>
  <c r="Q324" i="1" s="1"/>
  <c r="P333" i="1"/>
  <c r="R333" i="1" s="1"/>
  <c r="O336" i="1"/>
  <c r="Q336" i="1" s="1"/>
  <c r="P345" i="1"/>
  <c r="R345" i="1" s="1"/>
  <c r="O356" i="1"/>
  <c r="Q356" i="1" s="1"/>
  <c r="P365" i="1"/>
  <c r="R365" i="1" s="1"/>
  <c r="O368" i="1"/>
  <c r="Q368" i="1" s="1"/>
  <c r="P377" i="1"/>
  <c r="R377" i="1" s="1"/>
  <c r="O388" i="1"/>
  <c r="Q388" i="1" s="1"/>
  <c r="O392" i="1"/>
  <c r="Q392" i="1" s="1"/>
  <c r="O394" i="1"/>
  <c r="Q394" i="1" s="1"/>
  <c r="O398" i="1"/>
  <c r="Q398" i="1" s="1"/>
  <c r="O446" i="1"/>
  <c r="Q446" i="1" s="1"/>
  <c r="P455" i="1"/>
  <c r="R455" i="1" s="1"/>
  <c r="O458" i="1"/>
  <c r="Q458" i="1" s="1"/>
  <c r="O462" i="1"/>
  <c r="Q462" i="1" s="1"/>
  <c r="O554" i="1"/>
  <c r="Q554" i="1" s="1"/>
  <c r="O563" i="1"/>
  <c r="Q563" i="1" s="1"/>
  <c r="P563" i="1"/>
  <c r="R563" i="1" s="1"/>
  <c r="P298" i="1"/>
  <c r="R298" i="1" s="1"/>
  <c r="O307" i="1"/>
  <c r="Q307" i="1" s="1"/>
  <c r="O315" i="1"/>
  <c r="Q315" i="1" s="1"/>
  <c r="O323" i="1"/>
  <c r="Q323" i="1" s="1"/>
  <c r="O331" i="1"/>
  <c r="Q331" i="1" s="1"/>
  <c r="O339" i="1"/>
  <c r="Q339" i="1" s="1"/>
  <c r="O347" i="1"/>
  <c r="Q347" i="1" s="1"/>
  <c r="O355" i="1"/>
  <c r="Q355" i="1" s="1"/>
  <c r="O363" i="1"/>
  <c r="Q363" i="1" s="1"/>
  <c r="O371" i="1"/>
  <c r="Q371" i="1" s="1"/>
  <c r="O379" i="1"/>
  <c r="Q379" i="1" s="1"/>
  <c r="O387" i="1"/>
  <c r="Q387" i="1" s="1"/>
  <c r="P290" i="1"/>
  <c r="R290" i="1" s="1"/>
  <c r="O298" i="1"/>
  <c r="Q298" i="1" s="1"/>
  <c r="O306" i="1"/>
  <c r="Q306" i="1" s="1"/>
  <c r="P307" i="1"/>
  <c r="R307" i="1" s="1"/>
  <c r="O311" i="1"/>
  <c r="Q311" i="1" s="1"/>
  <c r="O314" i="1"/>
  <c r="Q314" i="1" s="1"/>
  <c r="P315" i="1"/>
  <c r="R315" i="1" s="1"/>
  <c r="O319" i="1"/>
  <c r="Q319" i="1" s="1"/>
  <c r="O322" i="1"/>
  <c r="Q322" i="1" s="1"/>
  <c r="P323" i="1"/>
  <c r="R323" i="1" s="1"/>
  <c r="O327" i="1"/>
  <c r="Q327" i="1" s="1"/>
  <c r="O330" i="1"/>
  <c r="Q330" i="1" s="1"/>
  <c r="P331" i="1"/>
  <c r="R331" i="1" s="1"/>
  <c r="O335" i="1"/>
  <c r="Q335" i="1" s="1"/>
  <c r="O338" i="1"/>
  <c r="Q338" i="1" s="1"/>
  <c r="P339" i="1"/>
  <c r="R339" i="1" s="1"/>
  <c r="O343" i="1"/>
  <c r="Q343" i="1" s="1"/>
  <c r="O346" i="1"/>
  <c r="Q346" i="1" s="1"/>
  <c r="P347" i="1"/>
  <c r="R347" i="1" s="1"/>
  <c r="O351" i="1"/>
  <c r="Q351" i="1" s="1"/>
  <c r="O354" i="1"/>
  <c r="Q354" i="1" s="1"/>
  <c r="P355" i="1"/>
  <c r="R355" i="1" s="1"/>
  <c r="O359" i="1"/>
  <c r="Q359" i="1" s="1"/>
  <c r="O362" i="1"/>
  <c r="Q362" i="1" s="1"/>
  <c r="P363" i="1"/>
  <c r="R363" i="1" s="1"/>
  <c r="O367" i="1"/>
  <c r="Q367" i="1" s="1"/>
  <c r="O370" i="1"/>
  <c r="Q370" i="1" s="1"/>
  <c r="P371" i="1"/>
  <c r="R371" i="1" s="1"/>
  <c r="O375" i="1"/>
  <c r="Q375" i="1" s="1"/>
  <c r="O378" i="1"/>
  <c r="Q378" i="1" s="1"/>
  <c r="P379" i="1"/>
  <c r="R379" i="1" s="1"/>
  <c r="O383" i="1"/>
  <c r="Q383" i="1" s="1"/>
  <c r="O386" i="1"/>
  <c r="Q386" i="1" s="1"/>
  <c r="P387" i="1"/>
  <c r="R387" i="1" s="1"/>
  <c r="P393" i="1"/>
  <c r="R393" i="1" s="1"/>
  <c r="P395" i="1"/>
  <c r="R395" i="1" s="1"/>
  <c r="O406" i="1"/>
  <c r="Q406" i="1" s="1"/>
  <c r="P415" i="1"/>
  <c r="R415" i="1" s="1"/>
  <c r="O418" i="1"/>
  <c r="Q418" i="1" s="1"/>
  <c r="P427" i="1"/>
  <c r="R427" i="1" s="1"/>
  <c r="O438" i="1"/>
  <c r="Q438" i="1" s="1"/>
  <c r="P447" i="1"/>
  <c r="R447" i="1" s="1"/>
  <c r="O450" i="1"/>
  <c r="Q450" i="1" s="1"/>
  <c r="P459" i="1"/>
  <c r="R459" i="1" s="1"/>
  <c r="O470" i="1"/>
  <c r="Q470" i="1" s="1"/>
  <c r="P479" i="1"/>
  <c r="R479" i="1" s="1"/>
  <c r="O482" i="1"/>
  <c r="Q482" i="1" s="1"/>
  <c r="P491" i="1"/>
  <c r="R491" i="1" s="1"/>
  <c r="O501" i="1"/>
  <c r="Q501" i="1" s="1"/>
  <c r="O539" i="1"/>
  <c r="Q539" i="1" s="1"/>
  <c r="P539" i="1"/>
  <c r="R539" i="1" s="1"/>
  <c r="O540" i="1"/>
  <c r="Q540" i="1" s="1"/>
  <c r="P540" i="1"/>
  <c r="R540" i="1" s="1"/>
  <c r="O614" i="1"/>
  <c r="Q614" i="1" s="1"/>
  <c r="O397" i="1"/>
  <c r="Q397" i="1" s="1"/>
  <c r="O405" i="1"/>
  <c r="Q405" i="1" s="1"/>
  <c r="O413" i="1"/>
  <c r="Q413" i="1" s="1"/>
  <c r="O429" i="1"/>
  <c r="Q429" i="1" s="1"/>
  <c r="O437" i="1"/>
  <c r="Q437" i="1" s="1"/>
  <c r="O445" i="1"/>
  <c r="Q445" i="1" s="1"/>
  <c r="O453" i="1"/>
  <c r="Q453" i="1" s="1"/>
  <c r="O461" i="1"/>
  <c r="Q461" i="1" s="1"/>
  <c r="O469" i="1"/>
  <c r="Q469" i="1" s="1"/>
  <c r="O477" i="1"/>
  <c r="Q477" i="1" s="1"/>
  <c r="O485" i="1"/>
  <c r="Q485" i="1" s="1"/>
  <c r="O493" i="1"/>
  <c r="Q493" i="1" s="1"/>
  <c r="O602" i="1"/>
  <c r="Q602" i="1" s="1"/>
  <c r="P602" i="1"/>
  <c r="R602" i="1" s="1"/>
  <c r="P604" i="1"/>
  <c r="R604" i="1" s="1"/>
  <c r="O604" i="1"/>
  <c r="Q604" i="1" s="1"/>
  <c r="O627" i="1"/>
  <c r="Q627" i="1" s="1"/>
  <c r="P627" i="1"/>
  <c r="R627" i="1" s="1"/>
  <c r="O396" i="1"/>
  <c r="Q396" i="1" s="1"/>
  <c r="P397" i="1"/>
  <c r="R397" i="1" s="1"/>
  <c r="O401" i="1"/>
  <c r="Q401" i="1" s="1"/>
  <c r="O404" i="1"/>
  <c r="Q404" i="1" s="1"/>
  <c r="P405" i="1"/>
  <c r="R405" i="1" s="1"/>
  <c r="O409" i="1"/>
  <c r="Q409" i="1" s="1"/>
  <c r="O412" i="1"/>
  <c r="Q412" i="1" s="1"/>
  <c r="P413" i="1"/>
  <c r="R413" i="1" s="1"/>
  <c r="O417" i="1"/>
  <c r="Q417" i="1" s="1"/>
  <c r="O420" i="1"/>
  <c r="Q420" i="1" s="1"/>
  <c r="O425" i="1"/>
  <c r="Q425" i="1" s="1"/>
  <c r="O428" i="1"/>
  <c r="Q428" i="1" s="1"/>
  <c r="P429" i="1"/>
  <c r="R429" i="1" s="1"/>
  <c r="O433" i="1"/>
  <c r="Q433" i="1" s="1"/>
  <c r="O436" i="1"/>
  <c r="Q436" i="1" s="1"/>
  <c r="P437" i="1"/>
  <c r="R437" i="1" s="1"/>
  <c r="O441" i="1"/>
  <c r="Q441" i="1" s="1"/>
  <c r="O444" i="1"/>
  <c r="Q444" i="1" s="1"/>
  <c r="P445" i="1"/>
  <c r="R445" i="1" s="1"/>
  <c r="O449" i="1"/>
  <c r="Q449" i="1" s="1"/>
  <c r="O452" i="1"/>
  <c r="Q452" i="1" s="1"/>
  <c r="P453" i="1"/>
  <c r="R453" i="1" s="1"/>
  <c r="O457" i="1"/>
  <c r="Q457" i="1" s="1"/>
  <c r="P461" i="1"/>
  <c r="R461" i="1" s="1"/>
  <c r="O465" i="1"/>
  <c r="Q465" i="1" s="1"/>
  <c r="O468" i="1"/>
  <c r="Q468" i="1" s="1"/>
  <c r="P469" i="1"/>
  <c r="R469" i="1" s="1"/>
  <c r="O473" i="1"/>
  <c r="Q473" i="1" s="1"/>
  <c r="O476" i="1"/>
  <c r="Q476" i="1" s="1"/>
  <c r="P477" i="1"/>
  <c r="R477" i="1" s="1"/>
  <c r="O481" i="1"/>
  <c r="Q481" i="1" s="1"/>
  <c r="O484" i="1"/>
  <c r="Q484" i="1" s="1"/>
  <c r="P485" i="1"/>
  <c r="R485" i="1" s="1"/>
  <c r="O489" i="1"/>
  <c r="Q489" i="1" s="1"/>
  <c r="O492" i="1"/>
  <c r="Q492" i="1" s="1"/>
  <c r="P493" i="1"/>
  <c r="R493" i="1" s="1"/>
  <c r="O500" i="1"/>
  <c r="Q500" i="1" s="1"/>
  <c r="P508" i="1"/>
  <c r="R508" i="1" s="1"/>
  <c r="O511" i="1"/>
  <c r="Q511" i="1" s="1"/>
  <c r="P520" i="1"/>
  <c r="R520" i="1" s="1"/>
  <c r="O525" i="1"/>
  <c r="Q525" i="1" s="1"/>
  <c r="O531" i="1"/>
  <c r="Q531" i="1" s="1"/>
  <c r="O536" i="1"/>
  <c r="Q536" i="1" s="1"/>
  <c r="P536" i="1"/>
  <c r="R536" i="1" s="1"/>
  <c r="O546" i="1"/>
  <c r="Q546" i="1" s="1"/>
  <c r="P559" i="1"/>
  <c r="R559" i="1" s="1"/>
  <c r="O570" i="1"/>
  <c r="Q570" i="1" s="1"/>
  <c r="P570" i="1"/>
  <c r="R570" i="1" s="1"/>
  <c r="P572" i="1"/>
  <c r="R572" i="1" s="1"/>
  <c r="O572" i="1"/>
  <c r="Q572" i="1" s="1"/>
  <c r="P575" i="1"/>
  <c r="R575" i="1" s="1"/>
  <c r="O595" i="1"/>
  <c r="Q595" i="1" s="1"/>
  <c r="P595" i="1"/>
  <c r="R595" i="1" s="1"/>
  <c r="P609" i="1"/>
  <c r="R609" i="1" s="1"/>
  <c r="P499" i="1"/>
  <c r="R499" i="1" s="1"/>
  <c r="O506" i="1"/>
  <c r="Q506" i="1" s="1"/>
  <c r="O514" i="1"/>
  <c r="Q514" i="1" s="1"/>
  <c r="O522" i="1"/>
  <c r="Q522" i="1" s="1"/>
  <c r="O547" i="1"/>
  <c r="Q547" i="1" s="1"/>
  <c r="P547" i="1"/>
  <c r="R547" i="1" s="1"/>
  <c r="O548" i="1"/>
  <c r="Q548" i="1" s="1"/>
  <c r="P548" i="1"/>
  <c r="R548" i="1" s="1"/>
  <c r="O579" i="1"/>
  <c r="Q579" i="1" s="1"/>
  <c r="P579" i="1"/>
  <c r="R579" i="1" s="1"/>
  <c r="O618" i="1"/>
  <c r="Q618" i="1" s="1"/>
  <c r="P618" i="1"/>
  <c r="R618" i="1" s="1"/>
  <c r="P620" i="1"/>
  <c r="R620" i="1" s="1"/>
  <c r="O620" i="1"/>
  <c r="Q620" i="1" s="1"/>
  <c r="O499" i="1"/>
  <c r="Q499" i="1" s="1"/>
  <c r="O505" i="1"/>
  <c r="Q505" i="1" s="1"/>
  <c r="P506" i="1"/>
  <c r="R506" i="1" s="1"/>
  <c r="O510" i="1"/>
  <c r="Q510" i="1" s="1"/>
  <c r="O513" i="1"/>
  <c r="Q513" i="1" s="1"/>
  <c r="P514" i="1"/>
  <c r="R514" i="1" s="1"/>
  <c r="O518" i="1"/>
  <c r="Q518" i="1" s="1"/>
  <c r="O521" i="1"/>
  <c r="Q521" i="1" s="1"/>
  <c r="P522" i="1"/>
  <c r="R522" i="1" s="1"/>
  <c r="O530" i="1"/>
  <c r="Q530" i="1" s="1"/>
  <c r="O538" i="1"/>
  <c r="Q538" i="1" s="1"/>
  <c r="P551" i="1"/>
  <c r="R551" i="1" s="1"/>
  <c r="O555" i="1"/>
  <c r="Q555" i="1" s="1"/>
  <c r="P555" i="1"/>
  <c r="R555" i="1" s="1"/>
  <c r="O556" i="1"/>
  <c r="Q556" i="1" s="1"/>
  <c r="P556" i="1"/>
  <c r="R556" i="1" s="1"/>
  <c r="O562" i="1"/>
  <c r="Q562" i="1" s="1"/>
  <c r="O566" i="1"/>
  <c r="Q566" i="1" s="1"/>
  <c r="O586" i="1"/>
  <c r="Q586" i="1" s="1"/>
  <c r="P586" i="1"/>
  <c r="R586" i="1" s="1"/>
  <c r="P588" i="1"/>
  <c r="R588" i="1" s="1"/>
  <c r="O588" i="1"/>
  <c r="Q588" i="1" s="1"/>
  <c r="P591" i="1"/>
  <c r="R591" i="1" s="1"/>
  <c r="O611" i="1"/>
  <c r="Q611" i="1" s="1"/>
  <c r="P611" i="1"/>
  <c r="R611" i="1" s="1"/>
  <c r="P625" i="1"/>
  <c r="R625" i="1" s="1"/>
  <c r="O630" i="1"/>
  <c r="Q630" i="1" s="1"/>
  <c r="P537" i="1"/>
  <c r="R537" i="1" s="1"/>
  <c r="P541" i="1"/>
  <c r="R541" i="1" s="1"/>
  <c r="O552" i="1"/>
  <c r="Q552" i="1" s="1"/>
  <c r="P552" i="1"/>
  <c r="R552" i="1" s="1"/>
  <c r="P557" i="1"/>
  <c r="R557" i="1" s="1"/>
  <c r="O565" i="1"/>
  <c r="Q565" i="1" s="1"/>
  <c r="P565" i="1"/>
  <c r="R565" i="1" s="1"/>
  <c r="O567" i="1"/>
  <c r="Q567" i="1" s="1"/>
  <c r="P567" i="1"/>
  <c r="R567" i="1" s="1"/>
  <c r="P569" i="1"/>
  <c r="R569" i="1" s="1"/>
  <c r="O590" i="1"/>
  <c r="Q590" i="1" s="1"/>
  <c r="P590" i="1"/>
  <c r="R590" i="1" s="1"/>
  <c r="P592" i="1"/>
  <c r="R592" i="1" s="1"/>
  <c r="O592" i="1"/>
  <c r="Q592" i="1" s="1"/>
  <c r="O597" i="1"/>
  <c r="Q597" i="1" s="1"/>
  <c r="P597" i="1"/>
  <c r="R597" i="1" s="1"/>
  <c r="O599" i="1"/>
  <c r="Q599" i="1" s="1"/>
  <c r="P599" i="1"/>
  <c r="R599" i="1" s="1"/>
  <c r="P601" i="1"/>
  <c r="R601" i="1" s="1"/>
  <c r="O622" i="1"/>
  <c r="Q622" i="1" s="1"/>
  <c r="P622" i="1"/>
  <c r="R622" i="1" s="1"/>
  <c r="P624" i="1"/>
  <c r="R624" i="1" s="1"/>
  <c r="O624" i="1"/>
  <c r="Q624" i="1" s="1"/>
  <c r="O629" i="1"/>
  <c r="Q629" i="1" s="1"/>
  <c r="P629" i="1"/>
  <c r="R629" i="1" s="1"/>
  <c r="P529" i="1"/>
  <c r="R529" i="1" s="1"/>
  <c r="O537" i="1"/>
  <c r="Q537" i="1" s="1"/>
  <c r="O544" i="1"/>
  <c r="Q544" i="1" s="1"/>
  <c r="P544" i="1"/>
  <c r="R544" i="1" s="1"/>
  <c r="P549" i="1"/>
  <c r="R549" i="1" s="1"/>
  <c r="O560" i="1"/>
  <c r="Q560" i="1" s="1"/>
  <c r="P560" i="1"/>
  <c r="R560" i="1" s="1"/>
  <c r="O574" i="1"/>
  <c r="Q574" i="1" s="1"/>
  <c r="P574" i="1"/>
  <c r="R574" i="1" s="1"/>
  <c r="P576" i="1"/>
  <c r="R576" i="1" s="1"/>
  <c r="O576" i="1"/>
  <c r="Q576" i="1" s="1"/>
  <c r="O581" i="1"/>
  <c r="Q581" i="1" s="1"/>
  <c r="P581" i="1"/>
  <c r="R581" i="1" s="1"/>
  <c r="O583" i="1"/>
  <c r="Q583" i="1" s="1"/>
  <c r="P583" i="1"/>
  <c r="R583" i="1" s="1"/>
  <c r="P585" i="1"/>
  <c r="R585" i="1" s="1"/>
  <c r="O606" i="1"/>
  <c r="Q606" i="1" s="1"/>
  <c r="P606" i="1"/>
  <c r="R606" i="1" s="1"/>
  <c r="P608" i="1"/>
  <c r="R608" i="1" s="1"/>
  <c r="O608" i="1"/>
  <c r="Q608" i="1" s="1"/>
  <c r="O613" i="1"/>
  <c r="Q613" i="1" s="1"/>
  <c r="P613" i="1"/>
  <c r="R613" i="1" s="1"/>
  <c r="O615" i="1"/>
  <c r="Q615" i="1" s="1"/>
  <c r="P615" i="1"/>
  <c r="R615" i="1" s="1"/>
  <c r="P617" i="1"/>
  <c r="R617" i="1" s="1"/>
  <c r="P564" i="1"/>
  <c r="R564" i="1" s="1"/>
  <c r="O571" i="1"/>
  <c r="Q571" i="1" s="1"/>
  <c r="P580" i="1"/>
  <c r="R580" i="1" s="1"/>
  <c r="O587" i="1"/>
  <c r="Q587" i="1" s="1"/>
  <c r="P596" i="1"/>
  <c r="R596" i="1" s="1"/>
  <c r="O603" i="1"/>
  <c r="Q603" i="1" s="1"/>
  <c r="P612" i="1"/>
  <c r="R612" i="1" s="1"/>
  <c r="O619" i="1"/>
  <c r="Q619" i="1" s="1"/>
  <c r="P628" i="1"/>
  <c r="R628" i="1" s="1"/>
  <c r="P568" i="1"/>
  <c r="R568" i="1" s="1"/>
  <c r="P584" i="1"/>
  <c r="R584" i="1" s="1"/>
  <c r="P600" i="1"/>
  <c r="R600" i="1" s="1"/>
  <c r="P616" i="1"/>
  <c r="R616" i="1" s="1"/>
  <c r="B460" i="1"/>
  <c r="L460" i="1" s="1"/>
  <c r="M460" i="1" s="1"/>
  <c r="P460" i="1" s="1"/>
  <c r="R460" i="1" s="1"/>
  <c r="B421" i="1"/>
  <c r="L421" i="1" s="1"/>
  <c r="M421" i="1" s="1"/>
  <c r="P421" i="1" s="1"/>
  <c r="R421" i="1" s="1"/>
  <c r="B377" i="1"/>
  <c r="L377" i="1" s="1"/>
  <c r="M377" i="1" s="1"/>
  <c r="O377" i="1" s="1"/>
  <c r="Q377" i="1" s="1"/>
  <c r="O460" i="1" l="1"/>
  <c r="Q460" i="1" s="1"/>
  <c r="O421" i="1"/>
  <c r="Q421" i="1" s="1"/>
  <c r="B308" i="1"/>
  <c r="L308" i="1" s="1"/>
  <c r="M308" i="1" s="1"/>
  <c r="B276" i="1"/>
  <c r="L276" i="1" s="1"/>
  <c r="M276" i="1" s="1"/>
  <c r="B265" i="1"/>
  <c r="L265" i="1" s="1"/>
  <c r="M265" i="1" s="1"/>
  <c r="P308" i="1" l="1"/>
  <c r="R308" i="1" s="1"/>
  <c r="O308" i="1"/>
  <c r="Q308" i="1" s="1"/>
  <c r="O276" i="1"/>
  <c r="Q276" i="1" s="1"/>
  <c r="P276" i="1"/>
  <c r="R276" i="1" s="1"/>
  <c r="P265" i="1"/>
  <c r="R265" i="1" s="1"/>
  <c r="O265" i="1"/>
  <c r="Q265" i="1" s="1"/>
  <c r="B249" i="1"/>
  <c r="L249" i="1" s="1"/>
  <c r="M249" i="1" s="1"/>
  <c r="B226" i="1"/>
  <c r="L226" i="1" s="1"/>
  <c r="M226" i="1" s="1"/>
  <c r="B231" i="1"/>
  <c r="L231" i="1" s="1"/>
  <c r="M231" i="1" s="1"/>
  <c r="B228" i="1"/>
  <c r="L228" i="1" s="1"/>
  <c r="M228" i="1" s="1"/>
  <c r="B236" i="1"/>
  <c r="L236" i="1" s="1"/>
  <c r="M236" i="1" s="1"/>
  <c r="B248" i="1"/>
  <c r="L248" i="1" s="1"/>
  <c r="M248" i="1" s="1"/>
  <c r="B247" i="1"/>
  <c r="L247" i="1" s="1"/>
  <c r="M247" i="1" s="1"/>
  <c r="B244" i="1"/>
  <c r="L244" i="1" s="1"/>
  <c r="M244" i="1" s="1"/>
  <c r="B230" i="1"/>
  <c r="L230" i="1" s="1"/>
  <c r="M230" i="1" s="1"/>
  <c r="O230" i="1" l="1"/>
  <c r="Q230" i="1" s="1"/>
  <c r="P230" i="1"/>
  <c r="R230" i="1" s="1"/>
  <c r="O248" i="1"/>
  <c r="Q248" i="1" s="1"/>
  <c r="P248" i="1"/>
  <c r="R248" i="1" s="1"/>
  <c r="P226" i="1"/>
  <c r="R226" i="1" s="1"/>
  <c r="O226" i="1"/>
  <c r="Q226" i="1" s="1"/>
  <c r="P249" i="1"/>
  <c r="R249" i="1" s="1"/>
  <c r="O249" i="1"/>
  <c r="Q249" i="1" s="1"/>
  <c r="O244" i="1"/>
  <c r="Q244" i="1" s="1"/>
  <c r="P244" i="1"/>
  <c r="R244" i="1" s="1"/>
  <c r="O228" i="1"/>
  <c r="Q228" i="1" s="1"/>
  <c r="P228" i="1"/>
  <c r="R228" i="1" s="1"/>
  <c r="O236" i="1"/>
  <c r="Q236" i="1" s="1"/>
  <c r="P236" i="1"/>
  <c r="R236" i="1" s="1"/>
  <c r="P247" i="1"/>
  <c r="R247" i="1" s="1"/>
  <c r="O247" i="1"/>
  <c r="Q247" i="1" s="1"/>
  <c r="P231" i="1"/>
  <c r="R231" i="1" s="1"/>
  <c r="O231" i="1"/>
  <c r="Q231" i="1" s="1"/>
  <c r="B107" i="1"/>
  <c r="L107" i="1" s="1"/>
  <c r="M107" i="1" s="1"/>
  <c r="B106" i="1"/>
  <c r="L106" i="1" s="1"/>
  <c r="B105" i="1"/>
  <c r="L105" i="1" s="1"/>
  <c r="M105" i="1" s="1"/>
  <c r="D106" i="1"/>
  <c r="N106" i="1" s="1"/>
  <c r="C106" i="1"/>
  <c r="M106" i="1" l="1"/>
  <c r="P107" i="1"/>
  <c r="R107" i="1" s="1"/>
  <c r="O107" i="1"/>
  <c r="Q107" i="1" s="1"/>
  <c r="P105" i="1"/>
  <c r="R105" i="1" s="1"/>
  <c r="O105" i="1"/>
  <c r="Q105" i="1" s="1"/>
  <c r="B12" i="1"/>
  <c r="L12" i="1" s="1"/>
  <c r="M12" i="1" s="1"/>
  <c r="B6" i="1"/>
  <c r="L6" i="1" s="1"/>
  <c r="M6" i="1" s="1"/>
  <c r="B52" i="1"/>
  <c r="L52" i="1" s="1"/>
  <c r="M52" i="1" s="1"/>
  <c r="B53" i="1"/>
  <c r="L53" i="1" s="1"/>
  <c r="M53" i="1" s="1"/>
  <c r="P52" i="1" l="1"/>
  <c r="R52" i="1" s="1"/>
  <c r="O52" i="1"/>
  <c r="Q52" i="1" s="1"/>
  <c r="O12" i="1"/>
  <c r="Q12" i="1" s="1"/>
  <c r="P12" i="1"/>
  <c r="R12" i="1" s="1"/>
  <c r="P53" i="1"/>
  <c r="R53" i="1" s="1"/>
  <c r="O53" i="1"/>
  <c r="Q53" i="1" s="1"/>
  <c r="P106" i="1"/>
  <c r="R106" i="1" s="1"/>
  <c r="O106" i="1"/>
  <c r="Q106" i="1" s="1"/>
  <c r="O6" i="1"/>
  <c r="Q6" i="1" s="1"/>
  <c r="P6" i="1"/>
  <c r="R6" i="1" s="1"/>
</calcChain>
</file>

<file path=xl/sharedStrings.xml><?xml version="1.0" encoding="utf-8"?>
<sst xmlns="http://schemas.openxmlformats.org/spreadsheetml/2006/main" count="6840" uniqueCount="126">
  <si>
    <t>SPECIES</t>
  </si>
  <si>
    <t>M</t>
  </si>
  <si>
    <t>DF</t>
  </si>
  <si>
    <t>A</t>
  </si>
  <si>
    <t>TO</t>
  </si>
  <si>
    <t>D</t>
  </si>
  <si>
    <t>MULTIPLE TRUNKS</t>
  </si>
  <si>
    <t>SPLIT</t>
  </si>
  <si>
    <t>3 TRUNKS</t>
  </si>
  <si>
    <t>2 TRUNKS</t>
  </si>
  <si>
    <t>20150615WELL</t>
  </si>
  <si>
    <t>20150615PT1</t>
  </si>
  <si>
    <t>BO</t>
  </si>
  <si>
    <t>REDO FROM PT1</t>
  </si>
  <si>
    <t>20150616PT4</t>
  </si>
  <si>
    <t>NEST</t>
  </si>
  <si>
    <t>20150616PT5</t>
  </si>
  <si>
    <t>20150616FAC1</t>
  </si>
  <si>
    <t>C</t>
  </si>
  <si>
    <t>ALIVE</t>
  </si>
  <si>
    <t>DEAD/SNAG</t>
  </si>
  <si>
    <t>7 TRUNKS: 22.5+74.3+59+20+20.6+34.7+47</t>
  </si>
  <si>
    <t>2 TRUNKS: 43.3+57.4</t>
  </si>
  <si>
    <t>3 TRUNKS: 27.3+25+13.8</t>
  </si>
  <si>
    <t>2 TRUNKS; 36+22</t>
  </si>
  <si>
    <t>2 TRUNKS: 31+24.5+32</t>
  </si>
  <si>
    <t>2 TRUNKS: 27.2+32.2</t>
  </si>
  <si>
    <t>3 TRUNKS: 43+36.27+32</t>
  </si>
  <si>
    <t>2 TRUNKS: 28.3+22.5</t>
  </si>
  <si>
    <t>3 TRUNKS: 27.5+26+20.5</t>
  </si>
  <si>
    <t>20150616FAC2</t>
  </si>
  <si>
    <t>2 TRUNKS: 48.2+32.1</t>
  </si>
  <si>
    <t>2 TRUNKS: 36.5+50.5</t>
  </si>
  <si>
    <t>SPECIES AND ALIVE NOT LISTED: PROBABLY DF, A</t>
  </si>
  <si>
    <t>NO ALIVE DATA</t>
  </si>
  <si>
    <t>2 TRUNKS: 28.2+23.5</t>
  </si>
  <si>
    <t>20150616FAC3</t>
  </si>
  <si>
    <t>3 TRUNKS: 33.5+73.4+38.5</t>
  </si>
  <si>
    <t>6 TRUNKS: 48+41+42.5+43.7+13.4+12.8</t>
  </si>
  <si>
    <t>2 TRUNKS: 59.3+59.5</t>
  </si>
  <si>
    <t>2 TRUNKS: 103+63.5</t>
  </si>
  <si>
    <t>2 TRUNKS: 62.6+73.7</t>
  </si>
  <si>
    <t>2 TRUNKS: 95+76.7</t>
  </si>
  <si>
    <t>2 TRUNKS: 56.2+44.2</t>
  </si>
  <si>
    <t>RADIANS</t>
  </si>
  <si>
    <t>DIST+TREE RADIUS (M)</t>
  </si>
  <si>
    <t>TREE X (FROM WYPT)</t>
  </si>
  <si>
    <t>TREE Y (FROM WYPT)</t>
  </si>
  <si>
    <t>TREE EASTING = X (UTM)</t>
  </si>
  <si>
    <t>TREE NORTHING = Y (UTM)</t>
  </si>
  <si>
    <t>BEARING FROM WYPT (DEG)</t>
  </si>
  <si>
    <t>DIST FROM WYPT (M)</t>
  </si>
  <si>
    <t>TREE DIAM (CM)</t>
  </si>
  <si>
    <t>GPS WAYPOINT (WYPT) NAME</t>
  </si>
  <si>
    <t>WAYPOINT EASTING = X (UTM) CORRECTED</t>
  </si>
  <si>
    <t>WAYPOINT NORTHING = Y (UTM) CORRECTED</t>
  </si>
  <si>
    <t>TREE RADIUS (M)</t>
  </si>
  <si>
    <t>Recording Tim's sheets: If only S or A,S record as A,D (partially dead); if D and S, record as D (dead)</t>
  </si>
  <si>
    <t>20150616FAC4</t>
  </si>
  <si>
    <t>3 TRUNKS; NO ALIVE DATA</t>
  </si>
  <si>
    <t>OLD BURN NEAR BOTTOM; NO ALIVE DATA</t>
  </si>
  <si>
    <t>COULD BE A REDO FROM ANOTHER WAYPT</t>
  </si>
  <si>
    <t>20150616FAC5</t>
  </si>
  <si>
    <t>2 TRUNKS, GRANARY?; NO ALIVE DATA</t>
  </si>
  <si>
    <t>2 TRUNKS: 70+62; NO ALIVE DATA</t>
  </si>
  <si>
    <t>20150616FAC6</t>
  </si>
  <si>
    <t>2 TRUNKS, NO ALIVE DATA</t>
  </si>
  <si>
    <t>NO SPECIES DATA; SNAPPED OFF AT 10 FT</t>
  </si>
  <si>
    <t>20150616FAC8</t>
  </si>
  <si>
    <t>12 FT TALL</t>
  </si>
  <si>
    <t>2 TRUNKS: 50 + 36</t>
  </si>
  <si>
    <t>2 TRUNKS: 74.5+70</t>
  </si>
  <si>
    <t>S SIDE OF ROAD</t>
  </si>
  <si>
    <t>8 FT TALL</t>
  </si>
  <si>
    <t>GRANERY</t>
  </si>
  <si>
    <t>20150617ENT1</t>
  </si>
  <si>
    <t>20150617ENT2</t>
  </si>
  <si>
    <t>2 TRUNKS: 92+48</t>
  </si>
  <si>
    <t>PART OF VERY OLD STUMP WITH CREVACE</t>
  </si>
  <si>
    <t>20150617ENT3</t>
  </si>
  <si>
    <t>20150617ENT4</t>
  </si>
  <si>
    <t>SP</t>
  </si>
  <si>
    <t>20150616PT3</t>
  </si>
  <si>
    <t>CREVICE</t>
  </si>
  <si>
    <t>Tan Oak</t>
  </si>
  <si>
    <t>Sugar Pine</t>
  </si>
  <si>
    <t>Madrone</t>
  </si>
  <si>
    <t>Black Oak</t>
  </si>
  <si>
    <t>Doug Fir</t>
  </si>
  <si>
    <t>25-29.99</t>
  </si>
  <si>
    <t>30-52.99</t>
  </si>
  <si>
    <t>53-79.99</t>
  </si>
  <si>
    <r>
      <rPr>
        <u/>
        <sz val="11"/>
        <color theme="1"/>
        <rFont val="Calibri"/>
        <family val="2"/>
        <scheme val="minor"/>
      </rPr>
      <t xml:space="preserve">&gt;  </t>
    </r>
    <r>
      <rPr>
        <sz val="11"/>
        <color theme="1"/>
        <rFont val="Calibri"/>
        <family val="2"/>
        <scheme val="minor"/>
      </rPr>
      <t>80</t>
    </r>
  </si>
  <si>
    <r>
      <t xml:space="preserve">snags </t>
    </r>
    <r>
      <rPr>
        <u/>
        <sz val="11"/>
        <color theme="1"/>
        <rFont val="Calibri"/>
        <family val="2"/>
        <scheme val="minor"/>
      </rPr>
      <t xml:space="preserve">&gt; </t>
    </r>
    <r>
      <rPr>
        <sz val="11"/>
        <color theme="1"/>
        <rFont val="Calibri"/>
        <family val="2"/>
        <scheme val="minor"/>
      </rPr>
      <t>50</t>
    </r>
  </si>
  <si>
    <t>SORTED INDEP OF REST OF SPREADSHEET</t>
  </si>
  <si>
    <t>need to check snag data for accuracy (unsure of sort)</t>
  </si>
  <si>
    <t>0-10</t>
  </si>
  <si>
    <t>11-20</t>
  </si>
  <si>
    <t>Group</t>
  </si>
  <si>
    <t>Bin</t>
  </si>
  <si>
    <t>Frequ</t>
  </si>
  <si>
    <t>21-30</t>
  </si>
  <si>
    <t>31-40</t>
  </si>
  <si>
    <t>41-50</t>
  </si>
  <si>
    <t>51-60</t>
  </si>
  <si>
    <t>61-70</t>
  </si>
  <si>
    <t>71-80</t>
  </si>
  <si>
    <t>81-90</t>
  </si>
  <si>
    <t>91-100</t>
  </si>
  <si>
    <t>101-110</t>
  </si>
  <si>
    <t>111-120</t>
  </si>
  <si>
    <t>121-130</t>
  </si>
  <si>
    <t>131-140</t>
  </si>
  <si>
    <t>141-150</t>
  </si>
  <si>
    <t>151-160</t>
  </si>
  <si>
    <t>161-170</t>
  </si>
  <si>
    <t>171-180</t>
  </si>
  <si>
    <t>181-190</t>
  </si>
  <si>
    <t>191-200</t>
  </si>
  <si>
    <t>201-21-</t>
  </si>
  <si>
    <t>211-220</t>
  </si>
  <si>
    <t>221-230</t>
  </si>
  <si>
    <t>231-240</t>
  </si>
  <si>
    <t>241-250</t>
  </si>
  <si>
    <t xml:space="preserve">Tree Diameter and Location  </t>
  </si>
  <si>
    <t>Survey conducted by Chris Halle and Claudia Luke in Spring 2015 using GPS and Laser Technologies Impulse Rangefinder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</si>
</sst>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2" fontId="1" fillId="2" borderId="0" xfId="0" applyNumberFormat="1" applyFont="1" applyFill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wrapText="1"/>
    </xf>
    <xf numFmtId="2" fontId="0" fillId="0" borderId="0" xfId="0" applyNumberFormat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 wrapText="1"/>
    </xf>
    <xf numFmtId="2" fontId="0" fillId="0" borderId="0" xfId="0" applyNumberFormat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0" borderId="0" xfId="0" applyAlignment="1">
      <alignment horizontal="right"/>
    </xf>
    <xf numFmtId="164" fontId="0" fillId="0" borderId="0" xfId="0" applyNumberFormat="1" applyFill="1"/>
    <xf numFmtId="164" fontId="0" fillId="0" borderId="0" xfId="0" applyNumberFormat="1"/>
    <xf numFmtId="0" fontId="0" fillId="3" borderId="0" xfId="0" applyFill="1" applyAlignment="1">
      <alignment wrapText="1"/>
    </xf>
    <xf numFmtId="49" fontId="0" fillId="0" borderId="0" xfId="0" quotePrefix="1" applyNumberFormat="1"/>
    <xf numFmtId="0" fontId="3" fillId="0" borderId="0" xfId="0" applyFont="1" applyBorder="1"/>
    <xf numFmtId="0" fontId="4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Distribution of All Trees</a:t>
            </a:r>
          </a:p>
        </c:rich>
      </c:tx>
      <c:layout>
        <c:manualLayout>
          <c:xMode val="edge"/>
          <c:yMode val="edge"/>
          <c:x val="0.32644866318077492"/>
          <c:y val="4.9164208456243856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</c:marker>
          <c:xVal>
            <c:numRef>
              <c:f>'All Trees'!$Q$6:$Q$630</c:f>
              <c:numCache>
                <c:formatCode>General</c:formatCode>
                <c:ptCount val="625"/>
                <c:pt idx="0">
                  <c:v>477048.02144588588</c:v>
                </c:pt>
                <c:pt idx="1">
                  <c:v>477055.04427090706</c:v>
                </c:pt>
                <c:pt idx="2">
                  <c:v>477046.84727024491</c:v>
                </c:pt>
                <c:pt idx="3">
                  <c:v>477055.20676390489</c:v>
                </c:pt>
                <c:pt idx="4">
                  <c:v>477056.30509452272</c:v>
                </c:pt>
                <c:pt idx="5">
                  <c:v>477069.38752709731</c:v>
                </c:pt>
                <c:pt idx="6">
                  <c:v>477074.20370663854</c:v>
                </c:pt>
                <c:pt idx="7">
                  <c:v>477081.96744943166</c:v>
                </c:pt>
                <c:pt idx="8">
                  <c:v>477069.8355415127</c:v>
                </c:pt>
                <c:pt idx="9">
                  <c:v>477064.81911501585</c:v>
                </c:pt>
                <c:pt idx="10">
                  <c:v>477065.40252879763</c:v>
                </c:pt>
                <c:pt idx="11">
                  <c:v>477066.28373284754</c:v>
                </c:pt>
                <c:pt idx="12">
                  <c:v>477065.47473534016</c:v>
                </c:pt>
                <c:pt idx="13">
                  <c:v>477066.04978556716</c:v>
                </c:pt>
                <c:pt idx="14">
                  <c:v>477063.68394664273</c:v>
                </c:pt>
                <c:pt idx="15">
                  <c:v>477060.25814030977</c:v>
                </c:pt>
                <c:pt idx="16">
                  <c:v>477058.48632731824</c:v>
                </c:pt>
                <c:pt idx="17">
                  <c:v>477059.49892758235</c:v>
                </c:pt>
                <c:pt idx="18">
                  <c:v>477060.31224886421</c:v>
                </c:pt>
                <c:pt idx="19">
                  <c:v>477057.64847339486</c:v>
                </c:pt>
                <c:pt idx="20">
                  <c:v>477040.96119435184</c:v>
                </c:pt>
                <c:pt idx="21">
                  <c:v>477036.75831528602</c:v>
                </c:pt>
                <c:pt idx="22">
                  <c:v>477040.01978177257</c:v>
                </c:pt>
                <c:pt idx="23">
                  <c:v>477026.70727956452</c:v>
                </c:pt>
                <c:pt idx="24">
                  <c:v>477022.75244419713</c:v>
                </c:pt>
                <c:pt idx="25">
                  <c:v>477016.01583380834</c:v>
                </c:pt>
                <c:pt idx="26">
                  <c:v>477020.28301681444</c:v>
                </c:pt>
                <c:pt idx="27">
                  <c:v>477023.75305141957</c:v>
                </c:pt>
                <c:pt idx="28">
                  <c:v>477032.24403251446</c:v>
                </c:pt>
                <c:pt idx="29">
                  <c:v>477036.89689990471</c:v>
                </c:pt>
                <c:pt idx="30">
                  <c:v>477038.12602223619</c:v>
                </c:pt>
                <c:pt idx="31">
                  <c:v>477021.5777243544</c:v>
                </c:pt>
                <c:pt idx="32">
                  <c:v>477017.77190432238</c:v>
                </c:pt>
                <c:pt idx="33">
                  <c:v>477002.07098418026</c:v>
                </c:pt>
                <c:pt idx="34">
                  <c:v>477006.59392869513</c:v>
                </c:pt>
                <c:pt idx="35">
                  <c:v>477009.87638706813</c:v>
                </c:pt>
                <c:pt idx="36">
                  <c:v>477011.7978296192</c:v>
                </c:pt>
                <c:pt idx="37">
                  <c:v>477017.48701609223</c:v>
                </c:pt>
                <c:pt idx="38">
                  <c:v>477022.13669917604</c:v>
                </c:pt>
                <c:pt idx="39">
                  <c:v>477027.67060150625</c:v>
                </c:pt>
                <c:pt idx="40">
                  <c:v>477022.96827352198</c:v>
                </c:pt>
                <c:pt idx="41">
                  <c:v>477025.95816409308</c:v>
                </c:pt>
                <c:pt idx="42">
                  <c:v>477030.61531420221</c:v>
                </c:pt>
                <c:pt idx="43">
                  <c:v>477030.56688536744</c:v>
                </c:pt>
                <c:pt idx="44">
                  <c:v>477035.51926821045</c:v>
                </c:pt>
                <c:pt idx="45">
                  <c:v>477040.11103853903</c:v>
                </c:pt>
                <c:pt idx="46">
                  <c:v>477041.61022508738</c:v>
                </c:pt>
                <c:pt idx="47">
                  <c:v>477044.56884563918</c:v>
                </c:pt>
                <c:pt idx="48">
                  <c:v>477029.82292025251</c:v>
                </c:pt>
                <c:pt idx="49">
                  <c:v>477037.07283620589</c:v>
                </c:pt>
                <c:pt idx="50">
                  <c:v>477019.10044645891</c:v>
                </c:pt>
                <c:pt idx="51">
                  <c:v>477030.19317323441</c:v>
                </c:pt>
                <c:pt idx="52">
                  <c:v>476999.14252718847</c:v>
                </c:pt>
                <c:pt idx="53">
                  <c:v>477037.70331554941</c:v>
                </c:pt>
                <c:pt idx="54">
                  <c:v>477031.13997397444</c:v>
                </c:pt>
                <c:pt idx="55">
                  <c:v>477030.69796000054</c:v>
                </c:pt>
                <c:pt idx="56">
                  <c:v>477024.93793584395</c:v>
                </c:pt>
                <c:pt idx="57">
                  <c:v>477021.49476524704</c:v>
                </c:pt>
                <c:pt idx="58">
                  <c:v>477030.21573085943</c:v>
                </c:pt>
                <c:pt idx="59">
                  <c:v>477028.14207279409</c:v>
                </c:pt>
                <c:pt idx="60">
                  <c:v>477021.22974501125</c:v>
                </c:pt>
                <c:pt idx="61">
                  <c:v>477027.56711075961</c:v>
                </c:pt>
                <c:pt idx="62">
                  <c:v>477027.03578959726</c:v>
                </c:pt>
                <c:pt idx="63">
                  <c:v>477032.93648676667</c:v>
                </c:pt>
                <c:pt idx="64">
                  <c:v>477033.11939496599</c:v>
                </c:pt>
                <c:pt idx="65">
                  <c:v>477032.3292399536</c:v>
                </c:pt>
                <c:pt idx="66">
                  <c:v>477032.96241812618</c:v>
                </c:pt>
                <c:pt idx="67">
                  <c:v>477028.06342668965</c:v>
                </c:pt>
                <c:pt idx="68">
                  <c:v>477036.70802185993</c:v>
                </c:pt>
                <c:pt idx="69">
                  <c:v>477041.27241925837</c:v>
                </c:pt>
                <c:pt idx="70">
                  <c:v>477041.5824379879</c:v>
                </c:pt>
                <c:pt idx="71">
                  <c:v>477043.46172312502</c:v>
                </c:pt>
                <c:pt idx="72">
                  <c:v>477047.13329605799</c:v>
                </c:pt>
                <c:pt idx="73">
                  <c:v>477047.69690379238</c:v>
                </c:pt>
                <c:pt idx="74">
                  <c:v>477047.77663660346</c:v>
                </c:pt>
                <c:pt idx="75">
                  <c:v>477048.57652561233</c:v>
                </c:pt>
                <c:pt idx="76">
                  <c:v>477045.93837621727</c:v>
                </c:pt>
                <c:pt idx="77">
                  <c:v>477059.23740979371</c:v>
                </c:pt>
                <c:pt idx="78">
                  <c:v>477067.04734453873</c:v>
                </c:pt>
                <c:pt idx="79">
                  <c:v>477051.16524098569</c:v>
                </c:pt>
                <c:pt idx="80">
                  <c:v>477053.16907370253</c:v>
                </c:pt>
                <c:pt idx="81">
                  <c:v>477057.31423950312</c:v>
                </c:pt>
                <c:pt idx="82">
                  <c:v>477061.67176482879</c:v>
                </c:pt>
                <c:pt idx="83">
                  <c:v>477053.50440815208</c:v>
                </c:pt>
                <c:pt idx="84">
                  <c:v>477049.07101028418</c:v>
                </c:pt>
                <c:pt idx="85">
                  <c:v>477054.01398937864</c:v>
                </c:pt>
                <c:pt idx="86">
                  <c:v>477052.24421240162</c:v>
                </c:pt>
                <c:pt idx="87">
                  <c:v>477051.53422716109</c:v>
                </c:pt>
                <c:pt idx="88">
                  <c:v>477045.96537643304</c:v>
                </c:pt>
                <c:pt idx="89">
                  <c:v>477044.77996243507</c:v>
                </c:pt>
                <c:pt idx="90">
                  <c:v>477046.26803735265</c:v>
                </c:pt>
                <c:pt idx="91">
                  <c:v>477048.08745925693</c:v>
                </c:pt>
                <c:pt idx="92">
                  <c:v>477049.26679311245</c:v>
                </c:pt>
                <c:pt idx="93">
                  <c:v>477054.62281244126</c:v>
                </c:pt>
                <c:pt idx="94">
                  <c:v>477047.92903812788</c:v>
                </c:pt>
                <c:pt idx="95">
                  <c:v>477039.57066033653</c:v>
                </c:pt>
                <c:pt idx="96">
                  <c:v>477025.76167858701</c:v>
                </c:pt>
                <c:pt idx="97">
                  <c:v>477025.59142495884</c:v>
                </c:pt>
                <c:pt idx="98">
                  <c:v>477070.67184370005</c:v>
                </c:pt>
                <c:pt idx="99">
                  <c:v>477071.21444936184</c:v>
                </c:pt>
                <c:pt idx="100">
                  <c:v>477072.61510871508</c:v>
                </c:pt>
                <c:pt idx="101">
                  <c:v>477067.48649093619</c:v>
                </c:pt>
                <c:pt idx="102">
                  <c:v>477053.3525621501</c:v>
                </c:pt>
                <c:pt idx="103">
                  <c:v>477054.24950867618</c:v>
                </c:pt>
                <c:pt idx="104">
                  <c:v>477049.60898240289</c:v>
                </c:pt>
                <c:pt idx="105">
                  <c:v>477043.21514375153</c:v>
                </c:pt>
                <c:pt idx="106">
                  <c:v>477048.50708469329</c:v>
                </c:pt>
                <c:pt idx="107">
                  <c:v>477046.46564528998</c:v>
                </c:pt>
                <c:pt idx="108">
                  <c:v>477045.99494475732</c:v>
                </c:pt>
                <c:pt idx="109">
                  <c:v>477040.18874949537</c:v>
                </c:pt>
                <c:pt idx="110">
                  <c:v>477043.05933768128</c:v>
                </c:pt>
                <c:pt idx="111">
                  <c:v>477059.13928377401</c:v>
                </c:pt>
                <c:pt idx="112">
                  <c:v>477059.70029238058</c:v>
                </c:pt>
                <c:pt idx="113">
                  <c:v>477056.68695649662</c:v>
                </c:pt>
                <c:pt idx="114">
                  <c:v>477056.69884850207</c:v>
                </c:pt>
                <c:pt idx="115">
                  <c:v>477059.03515847569</c:v>
                </c:pt>
                <c:pt idx="116">
                  <c:v>477061.40094411629</c:v>
                </c:pt>
                <c:pt idx="117">
                  <c:v>477050.95100602804</c:v>
                </c:pt>
                <c:pt idx="118">
                  <c:v>477050.83576995495</c:v>
                </c:pt>
                <c:pt idx="119">
                  <c:v>477050.03895717196</c:v>
                </c:pt>
                <c:pt idx="120">
                  <c:v>477047.69326703111</c:v>
                </c:pt>
                <c:pt idx="121">
                  <c:v>477047.82914088981</c:v>
                </c:pt>
                <c:pt idx="122">
                  <c:v>477044.7872119103</c:v>
                </c:pt>
                <c:pt idx="123">
                  <c:v>477033.54266992619</c:v>
                </c:pt>
                <c:pt idx="124">
                  <c:v>477034.40672487812</c:v>
                </c:pt>
                <c:pt idx="125">
                  <c:v>477033.65636144258</c:v>
                </c:pt>
                <c:pt idx="126">
                  <c:v>477027.43008663191</c:v>
                </c:pt>
                <c:pt idx="127">
                  <c:v>477028.97564463218</c:v>
                </c:pt>
                <c:pt idx="128">
                  <c:v>477019.03582742956</c:v>
                </c:pt>
                <c:pt idx="129">
                  <c:v>477028.59646814031</c:v>
                </c:pt>
                <c:pt idx="130">
                  <c:v>477045.05934986979</c:v>
                </c:pt>
                <c:pt idx="131">
                  <c:v>477046.59640295478</c:v>
                </c:pt>
                <c:pt idx="132">
                  <c:v>477021.33638281142</c:v>
                </c:pt>
                <c:pt idx="133">
                  <c:v>477019.00801615929</c:v>
                </c:pt>
                <c:pt idx="134">
                  <c:v>477011.69286297343</c:v>
                </c:pt>
                <c:pt idx="135">
                  <c:v>477008.77265176724</c:v>
                </c:pt>
                <c:pt idx="136">
                  <c:v>477013.2088594542</c:v>
                </c:pt>
                <c:pt idx="137">
                  <c:v>477006.22193462728</c:v>
                </c:pt>
                <c:pt idx="138">
                  <c:v>477014.63528120617</c:v>
                </c:pt>
                <c:pt idx="139">
                  <c:v>477042.75246473966</c:v>
                </c:pt>
                <c:pt idx="140">
                  <c:v>477045.67373821401</c:v>
                </c:pt>
                <c:pt idx="141">
                  <c:v>477051.82855234679</c:v>
                </c:pt>
                <c:pt idx="142">
                  <c:v>477055.14653173508</c:v>
                </c:pt>
                <c:pt idx="143">
                  <c:v>477062.08565552026</c:v>
                </c:pt>
                <c:pt idx="144">
                  <c:v>477059.44127358525</c:v>
                </c:pt>
                <c:pt idx="145">
                  <c:v>477053.28787309292</c:v>
                </c:pt>
                <c:pt idx="146">
                  <c:v>477041.63044352335</c:v>
                </c:pt>
                <c:pt idx="147">
                  <c:v>477033.72599609534</c:v>
                </c:pt>
                <c:pt idx="148">
                  <c:v>477027.01538731466</c:v>
                </c:pt>
                <c:pt idx="149">
                  <c:v>477023.90980688151</c:v>
                </c:pt>
                <c:pt idx="150">
                  <c:v>477022.36793017318</c:v>
                </c:pt>
                <c:pt idx="151">
                  <c:v>477024.88878139667</c:v>
                </c:pt>
                <c:pt idx="152">
                  <c:v>477024.14069365017</c:v>
                </c:pt>
                <c:pt idx="153">
                  <c:v>477020.82997102843</c:v>
                </c:pt>
                <c:pt idx="154">
                  <c:v>477022.01443120115</c:v>
                </c:pt>
                <c:pt idx="155">
                  <c:v>477048.90096266405</c:v>
                </c:pt>
                <c:pt idx="156">
                  <c:v>477042.18508281402</c:v>
                </c:pt>
                <c:pt idx="157">
                  <c:v>477047.85158243187</c:v>
                </c:pt>
                <c:pt idx="158">
                  <c:v>477055.34805018757</c:v>
                </c:pt>
                <c:pt idx="159">
                  <c:v>477048.79090021556</c:v>
                </c:pt>
                <c:pt idx="160">
                  <c:v>477044.43523880077</c:v>
                </c:pt>
                <c:pt idx="161">
                  <c:v>477046.10589799512</c:v>
                </c:pt>
                <c:pt idx="162">
                  <c:v>477035.80634356249</c:v>
                </c:pt>
                <c:pt idx="163">
                  <c:v>477033.90700000001</c:v>
                </c:pt>
                <c:pt idx="164">
                  <c:v>477027.99549483316</c:v>
                </c:pt>
                <c:pt idx="165">
                  <c:v>477027.63983768818</c:v>
                </c:pt>
                <c:pt idx="166">
                  <c:v>477025.144260959</c:v>
                </c:pt>
                <c:pt idx="167">
                  <c:v>477042.12352259719</c:v>
                </c:pt>
                <c:pt idx="168">
                  <c:v>477048.95591199643</c:v>
                </c:pt>
                <c:pt idx="169">
                  <c:v>477051.54728828836</c:v>
                </c:pt>
                <c:pt idx="170">
                  <c:v>477053.45912722364</c:v>
                </c:pt>
                <c:pt idx="171">
                  <c:v>477067.93849527556</c:v>
                </c:pt>
                <c:pt idx="172">
                  <c:v>477077.9357329529</c:v>
                </c:pt>
                <c:pt idx="173">
                  <c:v>477046.98147498159</c:v>
                </c:pt>
                <c:pt idx="174">
                  <c:v>477044.83367466158</c:v>
                </c:pt>
                <c:pt idx="175">
                  <c:v>477059.75528936659</c:v>
                </c:pt>
                <c:pt idx="176">
                  <c:v>477066.25650739024</c:v>
                </c:pt>
                <c:pt idx="177">
                  <c:v>477058.88567883597</c:v>
                </c:pt>
                <c:pt idx="178">
                  <c:v>477052.75122359663</c:v>
                </c:pt>
                <c:pt idx="179">
                  <c:v>477047.94875834032</c:v>
                </c:pt>
                <c:pt idx="180">
                  <c:v>477061.95094414189</c:v>
                </c:pt>
                <c:pt idx="181">
                  <c:v>477071.24707011081</c:v>
                </c:pt>
                <c:pt idx="182">
                  <c:v>477058.18963658315</c:v>
                </c:pt>
                <c:pt idx="183">
                  <c:v>477046.08071358048</c:v>
                </c:pt>
                <c:pt idx="184">
                  <c:v>477056.71844383847</c:v>
                </c:pt>
                <c:pt idx="185">
                  <c:v>477054.42590593599</c:v>
                </c:pt>
                <c:pt idx="186">
                  <c:v>477064.05620110111</c:v>
                </c:pt>
                <c:pt idx="187">
                  <c:v>477069.42166007694</c:v>
                </c:pt>
                <c:pt idx="188">
                  <c:v>477066.39621511125</c:v>
                </c:pt>
                <c:pt idx="189">
                  <c:v>477061.39882113022</c:v>
                </c:pt>
                <c:pt idx="190">
                  <c:v>477063.0598018936</c:v>
                </c:pt>
                <c:pt idx="191">
                  <c:v>477122.59720588493</c:v>
                </c:pt>
                <c:pt idx="192">
                  <c:v>477134.13581154909</c:v>
                </c:pt>
                <c:pt idx="193">
                  <c:v>477136.46317022562</c:v>
                </c:pt>
                <c:pt idx="194">
                  <c:v>477137.18807211582</c:v>
                </c:pt>
                <c:pt idx="195">
                  <c:v>477144.13756535441</c:v>
                </c:pt>
                <c:pt idx="196">
                  <c:v>477140.03673356684</c:v>
                </c:pt>
                <c:pt idx="197">
                  <c:v>477138.61183999211</c:v>
                </c:pt>
                <c:pt idx="198">
                  <c:v>477146.97553507437</c:v>
                </c:pt>
                <c:pt idx="199">
                  <c:v>477147.47585960699</c:v>
                </c:pt>
                <c:pt idx="200">
                  <c:v>477145.61708190106</c:v>
                </c:pt>
                <c:pt idx="201">
                  <c:v>477146.99269664538</c:v>
                </c:pt>
                <c:pt idx="202">
                  <c:v>477139.29301304132</c:v>
                </c:pt>
                <c:pt idx="203">
                  <c:v>477137.17977572407</c:v>
                </c:pt>
                <c:pt idx="204">
                  <c:v>477140.99052787462</c:v>
                </c:pt>
                <c:pt idx="205">
                  <c:v>477137.94953090494</c:v>
                </c:pt>
                <c:pt idx="206">
                  <c:v>477137.30389982753</c:v>
                </c:pt>
                <c:pt idx="207">
                  <c:v>477135.93384621077</c:v>
                </c:pt>
                <c:pt idx="208">
                  <c:v>477134.26134952024</c:v>
                </c:pt>
                <c:pt idx="209">
                  <c:v>477136.94691947894</c:v>
                </c:pt>
                <c:pt idx="210">
                  <c:v>477144.89218609134</c:v>
                </c:pt>
                <c:pt idx="211">
                  <c:v>477147.53865897073</c:v>
                </c:pt>
                <c:pt idx="212">
                  <c:v>477130.50999727816</c:v>
                </c:pt>
                <c:pt idx="213">
                  <c:v>477129.15361617168</c:v>
                </c:pt>
                <c:pt idx="214">
                  <c:v>477128.24831935781</c:v>
                </c:pt>
                <c:pt idx="215">
                  <c:v>477124.19919758535</c:v>
                </c:pt>
                <c:pt idx="216">
                  <c:v>477127.98031575844</c:v>
                </c:pt>
                <c:pt idx="217">
                  <c:v>477125.27383311704</c:v>
                </c:pt>
                <c:pt idx="218">
                  <c:v>477124.28588160325</c:v>
                </c:pt>
                <c:pt idx="219">
                  <c:v>477124.56507467356</c:v>
                </c:pt>
                <c:pt idx="220">
                  <c:v>477129.7243224312</c:v>
                </c:pt>
                <c:pt idx="221">
                  <c:v>477123.60847409029</c:v>
                </c:pt>
                <c:pt idx="222">
                  <c:v>477128.2007964598</c:v>
                </c:pt>
                <c:pt idx="223">
                  <c:v>477129.63821084978</c:v>
                </c:pt>
                <c:pt idx="224">
                  <c:v>477139.33937942312</c:v>
                </c:pt>
                <c:pt idx="225">
                  <c:v>477145.38642618188</c:v>
                </c:pt>
                <c:pt idx="226">
                  <c:v>477156.50169800606</c:v>
                </c:pt>
                <c:pt idx="227">
                  <c:v>477155.08581902884</c:v>
                </c:pt>
                <c:pt idx="228">
                  <c:v>477154.60455860972</c:v>
                </c:pt>
                <c:pt idx="229">
                  <c:v>477157.35826770827</c:v>
                </c:pt>
                <c:pt idx="230">
                  <c:v>477152.96410629869</c:v>
                </c:pt>
                <c:pt idx="231">
                  <c:v>477151.80020816647</c:v>
                </c:pt>
                <c:pt idx="232">
                  <c:v>477148.69017118722</c:v>
                </c:pt>
                <c:pt idx="233">
                  <c:v>477154.71047684626</c:v>
                </c:pt>
                <c:pt idx="234">
                  <c:v>477156.23639740446</c:v>
                </c:pt>
                <c:pt idx="235">
                  <c:v>477154.66478169878</c:v>
                </c:pt>
                <c:pt idx="236">
                  <c:v>477147.0809558648</c:v>
                </c:pt>
                <c:pt idx="237">
                  <c:v>477146.01083470538</c:v>
                </c:pt>
                <c:pt idx="238">
                  <c:v>477138.69930810953</c:v>
                </c:pt>
                <c:pt idx="239">
                  <c:v>477139.38660431094</c:v>
                </c:pt>
                <c:pt idx="240">
                  <c:v>477126.74803575891</c:v>
                </c:pt>
                <c:pt idx="241">
                  <c:v>477125.47455735772</c:v>
                </c:pt>
                <c:pt idx="242">
                  <c:v>477120.27667177928</c:v>
                </c:pt>
                <c:pt idx="243">
                  <c:v>477119.75415517821</c:v>
                </c:pt>
                <c:pt idx="244">
                  <c:v>477116.05465182167</c:v>
                </c:pt>
                <c:pt idx="245">
                  <c:v>477113.28899811074</c:v>
                </c:pt>
                <c:pt idx="246">
                  <c:v>477115.54267461697</c:v>
                </c:pt>
                <c:pt idx="247">
                  <c:v>477109.61753996217</c:v>
                </c:pt>
                <c:pt idx="248">
                  <c:v>477107.63525165868</c:v>
                </c:pt>
                <c:pt idx="249">
                  <c:v>477105.94628430548</c:v>
                </c:pt>
                <c:pt idx="250">
                  <c:v>477104.92782588879</c:v>
                </c:pt>
                <c:pt idx="251">
                  <c:v>477101.96848227718</c:v>
                </c:pt>
                <c:pt idx="252">
                  <c:v>477104.69725954288</c:v>
                </c:pt>
                <c:pt idx="253">
                  <c:v>477103.26541366195</c:v>
                </c:pt>
                <c:pt idx="254">
                  <c:v>477101.17824407259</c:v>
                </c:pt>
                <c:pt idx="255">
                  <c:v>477100.97551576036</c:v>
                </c:pt>
                <c:pt idx="256">
                  <c:v>477103.57214103505</c:v>
                </c:pt>
                <c:pt idx="257">
                  <c:v>477097.84437071648</c:v>
                </c:pt>
                <c:pt idx="258">
                  <c:v>477105.304853982</c:v>
                </c:pt>
                <c:pt idx="259">
                  <c:v>477104.45416853286</c:v>
                </c:pt>
                <c:pt idx="260">
                  <c:v>477108.66571178637</c:v>
                </c:pt>
                <c:pt idx="261">
                  <c:v>477116.86085742776</c:v>
                </c:pt>
                <c:pt idx="262">
                  <c:v>477109.80091747921</c:v>
                </c:pt>
                <c:pt idx="263">
                  <c:v>477115.27195455582</c:v>
                </c:pt>
                <c:pt idx="264">
                  <c:v>477117.79084025609</c:v>
                </c:pt>
                <c:pt idx="265">
                  <c:v>477121.45667350903</c:v>
                </c:pt>
                <c:pt idx="266">
                  <c:v>477122.36721018911</c:v>
                </c:pt>
                <c:pt idx="267">
                  <c:v>477126.08847132348</c:v>
                </c:pt>
                <c:pt idx="268">
                  <c:v>477126.9045271147</c:v>
                </c:pt>
                <c:pt idx="269">
                  <c:v>477126.61700000003</c:v>
                </c:pt>
                <c:pt idx="270">
                  <c:v>477127.6395519994</c:v>
                </c:pt>
                <c:pt idx="271">
                  <c:v>477137.781229018</c:v>
                </c:pt>
                <c:pt idx="272">
                  <c:v>477136.0071815477</c:v>
                </c:pt>
                <c:pt idx="273">
                  <c:v>477117.15764285857</c:v>
                </c:pt>
                <c:pt idx="274">
                  <c:v>477114.92389892775</c:v>
                </c:pt>
                <c:pt idx="275">
                  <c:v>477116.98521947354</c:v>
                </c:pt>
                <c:pt idx="276">
                  <c:v>477115.14865217707</c:v>
                </c:pt>
                <c:pt idx="277">
                  <c:v>477113.48403833655</c:v>
                </c:pt>
                <c:pt idx="278">
                  <c:v>477111.96176885016</c:v>
                </c:pt>
                <c:pt idx="279">
                  <c:v>477112.96276805532</c:v>
                </c:pt>
                <c:pt idx="280">
                  <c:v>477119.86814728886</c:v>
                </c:pt>
                <c:pt idx="281">
                  <c:v>477120.19998905482</c:v>
                </c:pt>
                <c:pt idx="282">
                  <c:v>477119.30082463269</c:v>
                </c:pt>
                <c:pt idx="283">
                  <c:v>477116.79535159719</c:v>
                </c:pt>
                <c:pt idx="284">
                  <c:v>477113.64067750768</c:v>
                </c:pt>
                <c:pt idx="285">
                  <c:v>477116.93004147685</c:v>
                </c:pt>
                <c:pt idx="286">
                  <c:v>477124.2528569001</c:v>
                </c:pt>
                <c:pt idx="287">
                  <c:v>477124.85815181286</c:v>
                </c:pt>
                <c:pt idx="288">
                  <c:v>477125.22961349372</c:v>
                </c:pt>
                <c:pt idx="289">
                  <c:v>477131.77004036703</c:v>
                </c:pt>
                <c:pt idx="290">
                  <c:v>477137.7226059591</c:v>
                </c:pt>
                <c:pt idx="291">
                  <c:v>477126.43664082617</c:v>
                </c:pt>
                <c:pt idx="292">
                  <c:v>477129.02195660811</c:v>
                </c:pt>
                <c:pt idx="293">
                  <c:v>477134.75925245386</c:v>
                </c:pt>
                <c:pt idx="294">
                  <c:v>477135.34755204053</c:v>
                </c:pt>
                <c:pt idx="295">
                  <c:v>477138.54220150615</c:v>
                </c:pt>
                <c:pt idx="296">
                  <c:v>477142.31227596774</c:v>
                </c:pt>
                <c:pt idx="297">
                  <c:v>477144.45675367711</c:v>
                </c:pt>
                <c:pt idx="298">
                  <c:v>477143.8631722483</c:v>
                </c:pt>
                <c:pt idx="299">
                  <c:v>477141.65571037796</c:v>
                </c:pt>
                <c:pt idx="300">
                  <c:v>477145.2784727703</c:v>
                </c:pt>
                <c:pt idx="301">
                  <c:v>477135.00115762185</c:v>
                </c:pt>
                <c:pt idx="302">
                  <c:v>477129.78022121545</c:v>
                </c:pt>
                <c:pt idx="303">
                  <c:v>477143.43023525982</c:v>
                </c:pt>
                <c:pt idx="304">
                  <c:v>477144.36440580565</c:v>
                </c:pt>
                <c:pt idx="305">
                  <c:v>477146.11140453129</c:v>
                </c:pt>
                <c:pt idx="306">
                  <c:v>477148.07240544574</c:v>
                </c:pt>
                <c:pt idx="307">
                  <c:v>477078.23931626504</c:v>
                </c:pt>
                <c:pt idx="308">
                  <c:v>477074.0465</c:v>
                </c:pt>
                <c:pt idx="309">
                  <c:v>477072.067700001</c:v>
                </c:pt>
                <c:pt idx="310">
                  <c:v>477090.74905945838</c:v>
                </c:pt>
                <c:pt idx="311">
                  <c:v>477091.05176411557</c:v>
                </c:pt>
                <c:pt idx="312">
                  <c:v>477093.08133641677</c:v>
                </c:pt>
                <c:pt idx="313">
                  <c:v>477096.79925455147</c:v>
                </c:pt>
                <c:pt idx="314">
                  <c:v>477097.07652272575</c:v>
                </c:pt>
                <c:pt idx="315">
                  <c:v>477100.21386801591</c:v>
                </c:pt>
                <c:pt idx="316">
                  <c:v>477101.705916623</c:v>
                </c:pt>
                <c:pt idx="317">
                  <c:v>477106.10552665615</c:v>
                </c:pt>
                <c:pt idx="318">
                  <c:v>477109.60025401117</c:v>
                </c:pt>
                <c:pt idx="319">
                  <c:v>477114.65391290351</c:v>
                </c:pt>
                <c:pt idx="320">
                  <c:v>477117.4456617923</c:v>
                </c:pt>
                <c:pt idx="321">
                  <c:v>477115.29322875035</c:v>
                </c:pt>
                <c:pt idx="322">
                  <c:v>477090.19228763337</c:v>
                </c:pt>
                <c:pt idx="323">
                  <c:v>477093.71591389313</c:v>
                </c:pt>
                <c:pt idx="324">
                  <c:v>477091.10715636052</c:v>
                </c:pt>
                <c:pt idx="325">
                  <c:v>477089.68203298055</c:v>
                </c:pt>
                <c:pt idx="326">
                  <c:v>477089.72202901373</c:v>
                </c:pt>
                <c:pt idx="327">
                  <c:v>477073.72025910107</c:v>
                </c:pt>
                <c:pt idx="328">
                  <c:v>477075.71531334444</c:v>
                </c:pt>
                <c:pt idx="329">
                  <c:v>477084.14955336211</c:v>
                </c:pt>
                <c:pt idx="330">
                  <c:v>477084.31768238184</c:v>
                </c:pt>
                <c:pt idx="331">
                  <c:v>477079.53140034497</c:v>
                </c:pt>
                <c:pt idx="332">
                  <c:v>477092.36765798554</c:v>
                </c:pt>
                <c:pt idx="333">
                  <c:v>477092.67974188941</c:v>
                </c:pt>
                <c:pt idx="334">
                  <c:v>477092.56801719527</c:v>
                </c:pt>
                <c:pt idx="335">
                  <c:v>477095.29730296478</c:v>
                </c:pt>
                <c:pt idx="336">
                  <c:v>477094.6648785398</c:v>
                </c:pt>
                <c:pt idx="337">
                  <c:v>477096.99988254841</c:v>
                </c:pt>
                <c:pt idx="338">
                  <c:v>477102.55992461427</c:v>
                </c:pt>
                <c:pt idx="339">
                  <c:v>477102.98910413269</c:v>
                </c:pt>
                <c:pt idx="340">
                  <c:v>477104.93501713552</c:v>
                </c:pt>
                <c:pt idx="341">
                  <c:v>477107.88487100386</c:v>
                </c:pt>
                <c:pt idx="342">
                  <c:v>477110.54890874063</c:v>
                </c:pt>
                <c:pt idx="343">
                  <c:v>477106.2014649295</c:v>
                </c:pt>
                <c:pt idx="344">
                  <c:v>477086.38877284242</c:v>
                </c:pt>
                <c:pt idx="345">
                  <c:v>477085.81438123359</c:v>
                </c:pt>
                <c:pt idx="346">
                  <c:v>477083.92254383868</c:v>
                </c:pt>
                <c:pt idx="347">
                  <c:v>477082.25766280503</c:v>
                </c:pt>
                <c:pt idx="348">
                  <c:v>477083.60419325635</c:v>
                </c:pt>
                <c:pt idx="349">
                  <c:v>477082.9900081582</c:v>
                </c:pt>
                <c:pt idx="350">
                  <c:v>477067.2249294314</c:v>
                </c:pt>
                <c:pt idx="351">
                  <c:v>477094.35914285091</c:v>
                </c:pt>
                <c:pt idx="352">
                  <c:v>477091.35184063879</c:v>
                </c:pt>
                <c:pt idx="353">
                  <c:v>477091.94193103001</c:v>
                </c:pt>
                <c:pt idx="354">
                  <c:v>477084.28382278158</c:v>
                </c:pt>
                <c:pt idx="355">
                  <c:v>477079.04697994719</c:v>
                </c:pt>
                <c:pt idx="356">
                  <c:v>477075.80043619324</c:v>
                </c:pt>
                <c:pt idx="357">
                  <c:v>477077.79364641028</c:v>
                </c:pt>
                <c:pt idx="358">
                  <c:v>477093.91038406495</c:v>
                </c:pt>
                <c:pt idx="359">
                  <c:v>477103.56475800934</c:v>
                </c:pt>
                <c:pt idx="360">
                  <c:v>477099.11069738847</c:v>
                </c:pt>
                <c:pt idx="361">
                  <c:v>477089.31177123339</c:v>
                </c:pt>
                <c:pt idx="362">
                  <c:v>477109.505676286</c:v>
                </c:pt>
                <c:pt idx="363">
                  <c:v>477079.14272776409</c:v>
                </c:pt>
                <c:pt idx="364">
                  <c:v>477078.85742136859</c:v>
                </c:pt>
                <c:pt idx="365">
                  <c:v>477086.37968025729</c:v>
                </c:pt>
                <c:pt idx="366">
                  <c:v>477075.98469485185</c:v>
                </c:pt>
                <c:pt idx="367">
                  <c:v>477054.82633296843</c:v>
                </c:pt>
                <c:pt idx="368">
                  <c:v>477057.75999220862</c:v>
                </c:pt>
                <c:pt idx="369">
                  <c:v>477058.88</c:v>
                </c:pt>
                <c:pt idx="370">
                  <c:v>477065.50059572322</c:v>
                </c:pt>
                <c:pt idx="371">
                  <c:v>477072.31946620758</c:v>
                </c:pt>
                <c:pt idx="372">
                  <c:v>477069.14852938289</c:v>
                </c:pt>
                <c:pt idx="373">
                  <c:v>477071.87302079855</c:v>
                </c:pt>
                <c:pt idx="374">
                  <c:v>477070.12405001605</c:v>
                </c:pt>
                <c:pt idx="375">
                  <c:v>477077.54557077988</c:v>
                </c:pt>
                <c:pt idx="376">
                  <c:v>477051.70205950603</c:v>
                </c:pt>
                <c:pt idx="377">
                  <c:v>477051.10525658901</c:v>
                </c:pt>
                <c:pt idx="378">
                  <c:v>477045.60576554615</c:v>
                </c:pt>
                <c:pt idx="379">
                  <c:v>477039.77099839464</c:v>
                </c:pt>
                <c:pt idx="380">
                  <c:v>477048.62886923144</c:v>
                </c:pt>
                <c:pt idx="381">
                  <c:v>477057.89943488606</c:v>
                </c:pt>
                <c:pt idx="382">
                  <c:v>477058.19602803054</c:v>
                </c:pt>
                <c:pt idx="383">
                  <c:v>477062.04500858014</c:v>
                </c:pt>
                <c:pt idx="384">
                  <c:v>477058.16330896877</c:v>
                </c:pt>
                <c:pt idx="385">
                  <c:v>477058.04871436115</c:v>
                </c:pt>
                <c:pt idx="386">
                  <c:v>477056.88550544716</c:v>
                </c:pt>
                <c:pt idx="387">
                  <c:v>477046.18736977008</c:v>
                </c:pt>
                <c:pt idx="388">
                  <c:v>477039.51834214671</c:v>
                </c:pt>
                <c:pt idx="389">
                  <c:v>477035.8046359818</c:v>
                </c:pt>
                <c:pt idx="390">
                  <c:v>477029.4148584978</c:v>
                </c:pt>
                <c:pt idx="391">
                  <c:v>477031.360861519</c:v>
                </c:pt>
                <c:pt idx="392">
                  <c:v>477033.84533560538</c:v>
                </c:pt>
                <c:pt idx="393">
                  <c:v>477035.25051371165</c:v>
                </c:pt>
                <c:pt idx="394">
                  <c:v>477043.24351696268</c:v>
                </c:pt>
                <c:pt idx="395">
                  <c:v>477037.40806290129</c:v>
                </c:pt>
                <c:pt idx="396">
                  <c:v>477047.76841700595</c:v>
                </c:pt>
                <c:pt idx="397">
                  <c:v>477044.25498710759</c:v>
                </c:pt>
                <c:pt idx="398">
                  <c:v>477052.57947661442</c:v>
                </c:pt>
                <c:pt idx="399">
                  <c:v>477047.57079339144</c:v>
                </c:pt>
                <c:pt idx="400">
                  <c:v>477049.82973348157</c:v>
                </c:pt>
                <c:pt idx="401">
                  <c:v>477048.23355405446</c:v>
                </c:pt>
                <c:pt idx="402">
                  <c:v>477052.33407736669</c:v>
                </c:pt>
                <c:pt idx="403">
                  <c:v>477052.56505924609</c:v>
                </c:pt>
                <c:pt idx="404">
                  <c:v>477063.61455895356</c:v>
                </c:pt>
                <c:pt idx="405">
                  <c:v>477028.59348605626</c:v>
                </c:pt>
                <c:pt idx="406">
                  <c:v>477027.14428385306</c:v>
                </c:pt>
                <c:pt idx="407">
                  <c:v>477025.59811528766</c:v>
                </c:pt>
                <c:pt idx="408">
                  <c:v>477027.94709224405</c:v>
                </c:pt>
                <c:pt idx="409">
                  <c:v>477021.42869433289</c:v>
                </c:pt>
                <c:pt idx="410">
                  <c:v>477019.1359383894</c:v>
                </c:pt>
                <c:pt idx="411">
                  <c:v>477033.00589926535</c:v>
                </c:pt>
                <c:pt idx="412">
                  <c:v>477033.60314552253</c:v>
                </c:pt>
                <c:pt idx="413">
                  <c:v>477029.43973112619</c:v>
                </c:pt>
                <c:pt idx="414">
                  <c:v>477021.17192401882</c:v>
                </c:pt>
                <c:pt idx="415">
                  <c:v>477022.41709103028</c:v>
                </c:pt>
                <c:pt idx="416">
                  <c:v>477020.4535283178</c:v>
                </c:pt>
                <c:pt idx="417">
                  <c:v>477017.45927182946</c:v>
                </c:pt>
                <c:pt idx="418">
                  <c:v>477022.19766039035</c:v>
                </c:pt>
                <c:pt idx="419">
                  <c:v>477019.11999497941</c:v>
                </c:pt>
                <c:pt idx="420">
                  <c:v>477016.56854794524</c:v>
                </c:pt>
                <c:pt idx="421">
                  <c:v>477016.15186808322</c:v>
                </c:pt>
                <c:pt idx="422">
                  <c:v>477012.99590834568</c:v>
                </c:pt>
                <c:pt idx="423">
                  <c:v>477011.05148788198</c:v>
                </c:pt>
                <c:pt idx="424">
                  <c:v>477005.03706767387</c:v>
                </c:pt>
                <c:pt idx="425">
                  <c:v>477014.49568961468</c:v>
                </c:pt>
                <c:pt idx="426">
                  <c:v>477016.79290277412</c:v>
                </c:pt>
                <c:pt idx="427">
                  <c:v>477022.69144203322</c:v>
                </c:pt>
                <c:pt idx="428">
                  <c:v>477024.977102637</c:v>
                </c:pt>
                <c:pt idx="429">
                  <c:v>477026.77804355742</c:v>
                </c:pt>
                <c:pt idx="430">
                  <c:v>477027.69965830684</c:v>
                </c:pt>
                <c:pt idx="431">
                  <c:v>477029.95221625536</c:v>
                </c:pt>
                <c:pt idx="432">
                  <c:v>477024.20923590165</c:v>
                </c:pt>
                <c:pt idx="433">
                  <c:v>477029.85078897665</c:v>
                </c:pt>
                <c:pt idx="434">
                  <c:v>477030.8000386465</c:v>
                </c:pt>
                <c:pt idx="435">
                  <c:v>477039.02715970657</c:v>
                </c:pt>
                <c:pt idx="436">
                  <c:v>477039.73533290735</c:v>
                </c:pt>
                <c:pt idx="437">
                  <c:v>477040.46325318841</c:v>
                </c:pt>
                <c:pt idx="438">
                  <c:v>477040.16120532172</c:v>
                </c:pt>
                <c:pt idx="439">
                  <c:v>477043.61678527505</c:v>
                </c:pt>
                <c:pt idx="440">
                  <c:v>477042.32414982741</c:v>
                </c:pt>
                <c:pt idx="441">
                  <c:v>477050.75984066777</c:v>
                </c:pt>
                <c:pt idx="442">
                  <c:v>477057.6437601684</c:v>
                </c:pt>
                <c:pt idx="443">
                  <c:v>477060.79652512219</c:v>
                </c:pt>
                <c:pt idx="444">
                  <c:v>477065.63982374524</c:v>
                </c:pt>
                <c:pt idx="445">
                  <c:v>477068.64809740992</c:v>
                </c:pt>
                <c:pt idx="446">
                  <c:v>477060.09786892036</c:v>
                </c:pt>
                <c:pt idx="447">
                  <c:v>477068.70328017423</c:v>
                </c:pt>
                <c:pt idx="448">
                  <c:v>477075.36015699396</c:v>
                </c:pt>
                <c:pt idx="449">
                  <c:v>477057.96045858919</c:v>
                </c:pt>
                <c:pt idx="450">
                  <c:v>477060.04878686252</c:v>
                </c:pt>
                <c:pt idx="451">
                  <c:v>477070.42640876508</c:v>
                </c:pt>
                <c:pt idx="452">
                  <c:v>477062.89925606624</c:v>
                </c:pt>
                <c:pt idx="453">
                  <c:v>477063.82693276723</c:v>
                </c:pt>
                <c:pt idx="454">
                  <c:v>477062.54563472111</c:v>
                </c:pt>
                <c:pt idx="455">
                  <c:v>477087.80405526358</c:v>
                </c:pt>
                <c:pt idx="456">
                  <c:v>477064.99065723241</c:v>
                </c:pt>
                <c:pt idx="457">
                  <c:v>477062.83592229092</c:v>
                </c:pt>
                <c:pt idx="458">
                  <c:v>477059.89704178245</c:v>
                </c:pt>
                <c:pt idx="459">
                  <c:v>477055.99766722583</c:v>
                </c:pt>
                <c:pt idx="460">
                  <c:v>477056.79885725322</c:v>
                </c:pt>
                <c:pt idx="461">
                  <c:v>477057.53997955134</c:v>
                </c:pt>
                <c:pt idx="462">
                  <c:v>477050.78901876457</c:v>
                </c:pt>
                <c:pt idx="463">
                  <c:v>477050.51233031449</c:v>
                </c:pt>
                <c:pt idx="464">
                  <c:v>477049.58670926577</c:v>
                </c:pt>
                <c:pt idx="465">
                  <c:v>477048.10437645542</c:v>
                </c:pt>
                <c:pt idx="466">
                  <c:v>477045.41298126022</c:v>
                </c:pt>
                <c:pt idx="467">
                  <c:v>477044.60942505387</c:v>
                </c:pt>
                <c:pt idx="468">
                  <c:v>477042.59878370789</c:v>
                </c:pt>
                <c:pt idx="469">
                  <c:v>477040.25074718264</c:v>
                </c:pt>
                <c:pt idx="470">
                  <c:v>477043.25267122337</c:v>
                </c:pt>
                <c:pt idx="471">
                  <c:v>477043.43179194111</c:v>
                </c:pt>
                <c:pt idx="472">
                  <c:v>477036.52327476797</c:v>
                </c:pt>
                <c:pt idx="473">
                  <c:v>477037.25534330279</c:v>
                </c:pt>
                <c:pt idx="474">
                  <c:v>477034.87888987234</c:v>
                </c:pt>
                <c:pt idx="475">
                  <c:v>477029.74819009553</c:v>
                </c:pt>
                <c:pt idx="476">
                  <c:v>477037.39842889924</c:v>
                </c:pt>
                <c:pt idx="477">
                  <c:v>477034.86385272868</c:v>
                </c:pt>
                <c:pt idx="478">
                  <c:v>477030.0003059071</c:v>
                </c:pt>
                <c:pt idx="479">
                  <c:v>477032.7232969951</c:v>
                </c:pt>
                <c:pt idx="480">
                  <c:v>477031.22324513918</c:v>
                </c:pt>
                <c:pt idx="481">
                  <c:v>477004.67305808235</c:v>
                </c:pt>
                <c:pt idx="482">
                  <c:v>477009.77492471569</c:v>
                </c:pt>
                <c:pt idx="483">
                  <c:v>477012.00374366407</c:v>
                </c:pt>
                <c:pt idx="484">
                  <c:v>477008.63317204721</c:v>
                </c:pt>
                <c:pt idx="485">
                  <c:v>477009.74898398097</c:v>
                </c:pt>
                <c:pt idx="486">
                  <c:v>477010.32</c:v>
                </c:pt>
                <c:pt idx="487">
                  <c:v>477010.79499999998</c:v>
                </c:pt>
                <c:pt idx="488">
                  <c:v>477017.05476350407</c:v>
                </c:pt>
                <c:pt idx="489">
                  <c:v>477016.52915702068</c:v>
                </c:pt>
                <c:pt idx="490">
                  <c:v>477011.79178477312</c:v>
                </c:pt>
                <c:pt idx="491">
                  <c:v>477008.15305191732</c:v>
                </c:pt>
                <c:pt idx="492">
                  <c:v>477012.51007613528</c:v>
                </c:pt>
                <c:pt idx="493">
                  <c:v>477012.65673752385</c:v>
                </c:pt>
                <c:pt idx="494">
                  <c:v>477005.46885689435</c:v>
                </c:pt>
                <c:pt idx="495">
                  <c:v>477007.68027614587</c:v>
                </c:pt>
                <c:pt idx="496">
                  <c:v>477002.60110167082</c:v>
                </c:pt>
                <c:pt idx="497">
                  <c:v>476999.67382140231</c:v>
                </c:pt>
                <c:pt idx="498">
                  <c:v>476998.01617850747</c:v>
                </c:pt>
                <c:pt idx="499">
                  <c:v>476996.16056273394</c:v>
                </c:pt>
                <c:pt idx="500">
                  <c:v>476997.93513441004</c:v>
                </c:pt>
                <c:pt idx="501">
                  <c:v>476995.32832363941</c:v>
                </c:pt>
                <c:pt idx="502">
                  <c:v>476988.86715185904</c:v>
                </c:pt>
                <c:pt idx="503">
                  <c:v>476989.93646847602</c:v>
                </c:pt>
                <c:pt idx="504">
                  <c:v>476978.67069812829</c:v>
                </c:pt>
                <c:pt idx="505">
                  <c:v>476979.3842429014</c:v>
                </c:pt>
                <c:pt idx="506">
                  <c:v>476973.04422369611</c:v>
                </c:pt>
                <c:pt idx="507">
                  <c:v>476983.59139290341</c:v>
                </c:pt>
                <c:pt idx="508">
                  <c:v>476984.04066244519</c:v>
                </c:pt>
                <c:pt idx="509">
                  <c:v>476980.4949258194</c:v>
                </c:pt>
                <c:pt idx="510">
                  <c:v>476993.24827771168</c:v>
                </c:pt>
                <c:pt idx="511">
                  <c:v>476988.95529603661</c:v>
                </c:pt>
                <c:pt idx="512">
                  <c:v>476992.3122592608</c:v>
                </c:pt>
                <c:pt idx="513">
                  <c:v>476987.61372590862</c:v>
                </c:pt>
                <c:pt idx="514">
                  <c:v>476995.85721149086</c:v>
                </c:pt>
                <c:pt idx="515">
                  <c:v>476993.79018470866</c:v>
                </c:pt>
                <c:pt idx="516">
                  <c:v>476981.39810255182</c:v>
                </c:pt>
                <c:pt idx="517">
                  <c:v>476971.71419307782</c:v>
                </c:pt>
                <c:pt idx="518">
                  <c:v>476983.85766931943</c:v>
                </c:pt>
                <c:pt idx="519">
                  <c:v>476981.67144721607</c:v>
                </c:pt>
                <c:pt idx="520">
                  <c:v>476983.92180401558</c:v>
                </c:pt>
                <c:pt idx="521">
                  <c:v>476974.26269370271</c:v>
                </c:pt>
                <c:pt idx="522">
                  <c:v>476978.40940329636</c:v>
                </c:pt>
                <c:pt idx="523">
                  <c:v>476987.98270718881</c:v>
                </c:pt>
                <c:pt idx="524">
                  <c:v>476994.04443896771</c:v>
                </c:pt>
                <c:pt idx="525">
                  <c:v>476999.82231558766</c:v>
                </c:pt>
                <c:pt idx="526">
                  <c:v>477000.03367036418</c:v>
                </c:pt>
                <c:pt idx="527">
                  <c:v>477000.02281926869</c:v>
                </c:pt>
                <c:pt idx="528">
                  <c:v>476990.68710127892</c:v>
                </c:pt>
                <c:pt idx="529">
                  <c:v>476990.16762406594</c:v>
                </c:pt>
                <c:pt idx="530">
                  <c:v>476982.84841620811</c:v>
                </c:pt>
                <c:pt idx="531">
                  <c:v>476976.5061588065</c:v>
                </c:pt>
                <c:pt idx="532">
                  <c:v>476972.90317308065</c:v>
                </c:pt>
                <c:pt idx="533">
                  <c:v>476974.7471122499</c:v>
                </c:pt>
                <c:pt idx="534">
                  <c:v>476986.2271457758</c:v>
                </c:pt>
                <c:pt idx="535">
                  <c:v>476984.19344329269</c:v>
                </c:pt>
                <c:pt idx="536">
                  <c:v>476981.48916448315</c:v>
                </c:pt>
                <c:pt idx="537">
                  <c:v>476989.97166912822</c:v>
                </c:pt>
                <c:pt idx="538">
                  <c:v>476985.86984336132</c:v>
                </c:pt>
                <c:pt idx="539">
                  <c:v>476982.07411820668</c:v>
                </c:pt>
                <c:pt idx="540">
                  <c:v>476983.587928858</c:v>
                </c:pt>
                <c:pt idx="541">
                  <c:v>476990.66066866892</c:v>
                </c:pt>
                <c:pt idx="542">
                  <c:v>476987.79437952803</c:v>
                </c:pt>
                <c:pt idx="543">
                  <c:v>476993.29157951457</c:v>
                </c:pt>
                <c:pt idx="544">
                  <c:v>476994.14545250568</c:v>
                </c:pt>
                <c:pt idx="545">
                  <c:v>476997.41228624276</c:v>
                </c:pt>
                <c:pt idx="546">
                  <c:v>476996.71306027519</c:v>
                </c:pt>
                <c:pt idx="547">
                  <c:v>476997.79140578222</c:v>
                </c:pt>
                <c:pt idx="548">
                  <c:v>476998.68098849989</c:v>
                </c:pt>
                <c:pt idx="549">
                  <c:v>477002.39492756472</c:v>
                </c:pt>
                <c:pt idx="550">
                  <c:v>477004.17132618761</c:v>
                </c:pt>
                <c:pt idx="551">
                  <c:v>477003.36258696637</c:v>
                </c:pt>
                <c:pt idx="552">
                  <c:v>477002.94272927142</c:v>
                </c:pt>
                <c:pt idx="553">
                  <c:v>476924.66789162729</c:v>
                </c:pt>
                <c:pt idx="554">
                  <c:v>476933.61021640204</c:v>
                </c:pt>
                <c:pt idx="555">
                  <c:v>476936.73426736344</c:v>
                </c:pt>
                <c:pt idx="556">
                  <c:v>476940.43418188725</c:v>
                </c:pt>
                <c:pt idx="557">
                  <c:v>476946.13100941083</c:v>
                </c:pt>
                <c:pt idx="558">
                  <c:v>476950.42596638354</c:v>
                </c:pt>
                <c:pt idx="559">
                  <c:v>476962.34212394647</c:v>
                </c:pt>
                <c:pt idx="560">
                  <c:v>476943.72105055797</c:v>
                </c:pt>
                <c:pt idx="561">
                  <c:v>476938.48438136035</c:v>
                </c:pt>
                <c:pt idx="562">
                  <c:v>476935.59807904926</c:v>
                </c:pt>
                <c:pt idx="563">
                  <c:v>476937.80240138597</c:v>
                </c:pt>
                <c:pt idx="564">
                  <c:v>476935.61033695168</c:v>
                </c:pt>
                <c:pt idx="565">
                  <c:v>476937.24817134917</c:v>
                </c:pt>
                <c:pt idx="566">
                  <c:v>476933.23667054781</c:v>
                </c:pt>
                <c:pt idx="567">
                  <c:v>476930.38233616867</c:v>
                </c:pt>
                <c:pt idx="568">
                  <c:v>476940.94582363428</c:v>
                </c:pt>
                <c:pt idx="569">
                  <c:v>476917.09136121994</c:v>
                </c:pt>
                <c:pt idx="570">
                  <c:v>476920.13541189156</c:v>
                </c:pt>
                <c:pt idx="571">
                  <c:v>476920.10190837475</c:v>
                </c:pt>
                <c:pt idx="572">
                  <c:v>476920.06369342585</c:v>
                </c:pt>
                <c:pt idx="573">
                  <c:v>476918.42747500539</c:v>
                </c:pt>
                <c:pt idx="574">
                  <c:v>476908.0704984545</c:v>
                </c:pt>
                <c:pt idx="575">
                  <c:v>476906.99537883973</c:v>
                </c:pt>
                <c:pt idx="576">
                  <c:v>476908.39276030572</c:v>
                </c:pt>
                <c:pt idx="577">
                  <c:v>476912.91126818414</c:v>
                </c:pt>
                <c:pt idx="578">
                  <c:v>476917.08623495977</c:v>
                </c:pt>
                <c:pt idx="579">
                  <c:v>476917.55765160947</c:v>
                </c:pt>
                <c:pt idx="580">
                  <c:v>476927.37777502061</c:v>
                </c:pt>
                <c:pt idx="581">
                  <c:v>476928.17707000952</c:v>
                </c:pt>
                <c:pt idx="582">
                  <c:v>476935.41367246595</c:v>
                </c:pt>
                <c:pt idx="583">
                  <c:v>476928.20678406075</c:v>
                </c:pt>
                <c:pt idx="584">
                  <c:v>476947.89361333358</c:v>
                </c:pt>
                <c:pt idx="585">
                  <c:v>476951.05564843753</c:v>
                </c:pt>
                <c:pt idx="586">
                  <c:v>476946.58230896102</c:v>
                </c:pt>
                <c:pt idx="587">
                  <c:v>476941.60174125433</c:v>
                </c:pt>
                <c:pt idx="588">
                  <c:v>476941.02614417358</c:v>
                </c:pt>
                <c:pt idx="589">
                  <c:v>476949.78611862037</c:v>
                </c:pt>
                <c:pt idx="590">
                  <c:v>476919.18459639844</c:v>
                </c:pt>
                <c:pt idx="591">
                  <c:v>476924.01500000001</c:v>
                </c:pt>
                <c:pt idx="592">
                  <c:v>476919.71725752467</c:v>
                </c:pt>
                <c:pt idx="593">
                  <c:v>476927.79982441966</c:v>
                </c:pt>
                <c:pt idx="594">
                  <c:v>476935.90377804852</c:v>
                </c:pt>
                <c:pt idx="595">
                  <c:v>476932.69604433631</c:v>
                </c:pt>
                <c:pt idx="596">
                  <c:v>476949.28956739896</c:v>
                </c:pt>
                <c:pt idx="597">
                  <c:v>476946.88111977204</c:v>
                </c:pt>
                <c:pt idx="598">
                  <c:v>476941.85001138423</c:v>
                </c:pt>
                <c:pt idx="599">
                  <c:v>476939.65765931475</c:v>
                </c:pt>
                <c:pt idx="600">
                  <c:v>476935.13594155089</c:v>
                </c:pt>
                <c:pt idx="601">
                  <c:v>476931.28386602498</c:v>
                </c:pt>
                <c:pt idx="602">
                  <c:v>476927.56172983767</c:v>
                </c:pt>
                <c:pt idx="603">
                  <c:v>476929.99613870814</c:v>
                </c:pt>
                <c:pt idx="604">
                  <c:v>476930.59527206077</c:v>
                </c:pt>
                <c:pt idx="605">
                  <c:v>476932.42557176331</c:v>
                </c:pt>
                <c:pt idx="606">
                  <c:v>476934.97707038641</c:v>
                </c:pt>
                <c:pt idx="607">
                  <c:v>476947.03355603246</c:v>
                </c:pt>
                <c:pt idx="608">
                  <c:v>476938.93013989838</c:v>
                </c:pt>
                <c:pt idx="609">
                  <c:v>476943.99787855323</c:v>
                </c:pt>
                <c:pt idx="610">
                  <c:v>476944.81242313155</c:v>
                </c:pt>
                <c:pt idx="611">
                  <c:v>476931.39117435092</c:v>
                </c:pt>
                <c:pt idx="612">
                  <c:v>476923.73359104653</c:v>
                </c:pt>
                <c:pt idx="613">
                  <c:v>476923.25515070808</c:v>
                </c:pt>
                <c:pt idx="614">
                  <c:v>476928.01282550493</c:v>
                </c:pt>
                <c:pt idx="615">
                  <c:v>476916.92029593105</c:v>
                </c:pt>
                <c:pt idx="616">
                  <c:v>476922.03333112085</c:v>
                </c:pt>
                <c:pt idx="617">
                  <c:v>476922.82236833422</c:v>
                </c:pt>
                <c:pt idx="618">
                  <c:v>476919.26920509449</c:v>
                </c:pt>
                <c:pt idx="619">
                  <c:v>476909.7618275428</c:v>
                </c:pt>
                <c:pt idx="620">
                  <c:v>476909.15953555255</c:v>
                </c:pt>
                <c:pt idx="621">
                  <c:v>476909.3460085176</c:v>
                </c:pt>
                <c:pt idx="622">
                  <c:v>476908.45012757019</c:v>
                </c:pt>
                <c:pt idx="623">
                  <c:v>476913.68720184686</c:v>
                </c:pt>
                <c:pt idx="624">
                  <c:v>476916.58327614632</c:v>
                </c:pt>
              </c:numCache>
            </c:numRef>
          </c:xVal>
          <c:yVal>
            <c:numRef>
              <c:f>'All Trees'!$R$6:$R$630</c:f>
              <c:numCache>
                <c:formatCode>General</c:formatCode>
                <c:ptCount val="625"/>
                <c:pt idx="0">
                  <c:v>4300474.288492823</c:v>
                </c:pt>
                <c:pt idx="1">
                  <c:v>4300450.7787911789</c:v>
                </c:pt>
                <c:pt idx="2">
                  <c:v>4300459.9433067553</c:v>
                </c:pt>
                <c:pt idx="3">
                  <c:v>4300448.6857037134</c:v>
                </c:pt>
                <c:pt idx="4">
                  <c:v>4300444.4100905256</c:v>
                </c:pt>
                <c:pt idx="5">
                  <c:v>4300442.7314758841</c:v>
                </c:pt>
                <c:pt idx="6">
                  <c:v>4300443.8511509262</c:v>
                </c:pt>
                <c:pt idx="7">
                  <c:v>4300437.8586886246</c:v>
                </c:pt>
                <c:pt idx="8">
                  <c:v>4300430.9280066593</c:v>
                </c:pt>
                <c:pt idx="9">
                  <c:v>4300428.9789909367</c:v>
                </c:pt>
                <c:pt idx="10">
                  <c:v>4300422.9820932867</c:v>
                </c:pt>
                <c:pt idx="11">
                  <c:v>4300421.1959433611</c:v>
                </c:pt>
                <c:pt idx="12">
                  <c:v>4300422.1878723064</c:v>
                </c:pt>
                <c:pt idx="13">
                  <c:v>4300412.8890993372</c:v>
                </c:pt>
                <c:pt idx="14">
                  <c:v>4300411.615807604</c:v>
                </c:pt>
                <c:pt idx="15">
                  <c:v>4300418.8722648658</c:v>
                </c:pt>
                <c:pt idx="16">
                  <c:v>4300411.2246877877</c:v>
                </c:pt>
                <c:pt idx="17">
                  <c:v>4300408.5307084443</c:v>
                </c:pt>
                <c:pt idx="18">
                  <c:v>4300403.1060300302</c:v>
                </c:pt>
                <c:pt idx="19">
                  <c:v>4300402.2912984733</c:v>
                </c:pt>
                <c:pt idx="20">
                  <c:v>4300413.6788226562</c:v>
                </c:pt>
                <c:pt idx="21">
                  <c:v>4300418.2068157448</c:v>
                </c:pt>
                <c:pt idx="22">
                  <c:v>4300427.4087342657</c:v>
                </c:pt>
                <c:pt idx="23">
                  <c:v>4300403.1701498535</c:v>
                </c:pt>
                <c:pt idx="24">
                  <c:v>4300416.3894278342</c:v>
                </c:pt>
                <c:pt idx="25">
                  <c:v>4300406.9275936848</c:v>
                </c:pt>
                <c:pt idx="26">
                  <c:v>4300424.2843414918</c:v>
                </c:pt>
                <c:pt idx="27">
                  <c:v>4300428.7053835699</c:v>
                </c:pt>
                <c:pt idx="28">
                  <c:v>4300437.6565416604</c:v>
                </c:pt>
                <c:pt idx="29">
                  <c:v>4300442.5293306289</c:v>
                </c:pt>
                <c:pt idx="30">
                  <c:v>4300443.8525851797</c:v>
                </c:pt>
                <c:pt idx="31">
                  <c:v>4300445.2103052363</c:v>
                </c:pt>
                <c:pt idx="32">
                  <c:v>4300441.4457185147</c:v>
                </c:pt>
                <c:pt idx="33">
                  <c:v>4300438.1215234743</c:v>
                </c:pt>
                <c:pt idx="34">
                  <c:v>4300446.3838804532</c:v>
                </c:pt>
                <c:pt idx="35">
                  <c:v>4300450.6129470244</c:v>
                </c:pt>
                <c:pt idx="36">
                  <c:v>4300454.4824942667</c:v>
                </c:pt>
                <c:pt idx="37">
                  <c:v>4300454.3817071142</c:v>
                </c:pt>
                <c:pt idx="38">
                  <c:v>4300460.5774999997</c:v>
                </c:pt>
                <c:pt idx="39">
                  <c:v>4300457.3824999994</c:v>
                </c:pt>
                <c:pt idx="40">
                  <c:v>4300464.4409448057</c:v>
                </c:pt>
                <c:pt idx="41">
                  <c:v>4300468.6780569265</c:v>
                </c:pt>
                <c:pt idx="42">
                  <c:v>4300468.5056059472</c:v>
                </c:pt>
                <c:pt idx="43">
                  <c:v>4300472.0264933063</c:v>
                </c:pt>
                <c:pt idx="44">
                  <c:v>4300467.5952729033</c:v>
                </c:pt>
                <c:pt idx="45">
                  <c:v>4300465.5892703645</c:v>
                </c:pt>
                <c:pt idx="46">
                  <c:v>4300463.6147226319</c:v>
                </c:pt>
                <c:pt idx="47">
                  <c:v>4300464.6488318164</c:v>
                </c:pt>
                <c:pt idx="48">
                  <c:v>4300420.5312102148</c:v>
                </c:pt>
                <c:pt idx="49">
                  <c:v>4300435.4800101332</c:v>
                </c:pt>
                <c:pt idx="50">
                  <c:v>4300420.2986104209</c:v>
                </c:pt>
                <c:pt idx="51">
                  <c:v>4300430.4508910496</c:v>
                </c:pt>
                <c:pt idx="52">
                  <c:v>4300409.7590046665</c:v>
                </c:pt>
                <c:pt idx="53">
                  <c:v>4300445.9168103617</c:v>
                </c:pt>
                <c:pt idx="54">
                  <c:v>4300441.3117098752</c:v>
                </c:pt>
                <c:pt idx="55">
                  <c:v>4300443.1069521876</c:v>
                </c:pt>
                <c:pt idx="56">
                  <c:v>4300442.1869856995</c:v>
                </c:pt>
                <c:pt idx="57">
                  <c:v>4300445.4902106673</c:v>
                </c:pt>
                <c:pt idx="58">
                  <c:v>4300440.928944245</c:v>
                </c:pt>
                <c:pt idx="59">
                  <c:v>4300444.2016147189</c:v>
                </c:pt>
                <c:pt idx="60">
                  <c:v>4300451.4512807019</c:v>
                </c:pt>
                <c:pt idx="61">
                  <c:v>4300451.4474558719</c:v>
                </c:pt>
                <c:pt idx="62">
                  <c:v>4300453.454538364</c:v>
                </c:pt>
                <c:pt idx="63">
                  <c:v>4300453.6646732194</c:v>
                </c:pt>
                <c:pt idx="64">
                  <c:v>4300456.5669278875</c:v>
                </c:pt>
                <c:pt idx="65">
                  <c:v>4300457.1798349414</c:v>
                </c:pt>
                <c:pt idx="66">
                  <c:v>4300458.2492291713</c:v>
                </c:pt>
                <c:pt idx="67">
                  <c:v>4300469.5134683074</c:v>
                </c:pt>
                <c:pt idx="68">
                  <c:v>4300462.4212927567</c:v>
                </c:pt>
                <c:pt idx="69">
                  <c:v>4300456.8224131605</c:v>
                </c:pt>
                <c:pt idx="70">
                  <c:v>4300458.9146038312</c:v>
                </c:pt>
                <c:pt idx="71">
                  <c:v>4300452.9739671294</c:v>
                </c:pt>
                <c:pt idx="72">
                  <c:v>4300451.191797181</c:v>
                </c:pt>
                <c:pt idx="73">
                  <c:v>4300459.3232976533</c:v>
                </c:pt>
                <c:pt idx="74">
                  <c:v>4300456.9634507978</c:v>
                </c:pt>
                <c:pt idx="75">
                  <c:v>4300455.5137388045</c:v>
                </c:pt>
                <c:pt idx="76">
                  <c:v>4300448.6831766153</c:v>
                </c:pt>
                <c:pt idx="77">
                  <c:v>4300461.8214097936</c:v>
                </c:pt>
                <c:pt idx="78">
                  <c:v>4300460.6739467708</c:v>
                </c:pt>
                <c:pt idx="79">
                  <c:v>4300445.2110094335</c:v>
                </c:pt>
                <c:pt idx="80">
                  <c:v>4300442.5638829498</c:v>
                </c:pt>
                <c:pt idx="81">
                  <c:v>4300439.7666634237</c:v>
                </c:pt>
                <c:pt idx="82">
                  <c:v>4300436.5411569336</c:v>
                </c:pt>
                <c:pt idx="83">
                  <c:v>4300438.3531785151</c:v>
                </c:pt>
                <c:pt idx="84">
                  <c:v>4300432.8947938662</c:v>
                </c:pt>
                <c:pt idx="85">
                  <c:v>4300428.9495200766</c:v>
                </c:pt>
                <c:pt idx="86">
                  <c:v>4300428.2399148224</c:v>
                </c:pt>
                <c:pt idx="87">
                  <c:v>4300427.1805964205</c:v>
                </c:pt>
                <c:pt idx="88">
                  <c:v>4300432.8716603843</c:v>
                </c:pt>
                <c:pt idx="89">
                  <c:v>4300430.4482330997</c:v>
                </c:pt>
                <c:pt idx="90">
                  <c:v>4300423.904522459</c:v>
                </c:pt>
                <c:pt idx="91">
                  <c:v>4300423.3317698278</c:v>
                </c:pt>
                <c:pt idx="92">
                  <c:v>4300428.4040652337</c:v>
                </c:pt>
                <c:pt idx="93">
                  <c:v>4300415.5497170361</c:v>
                </c:pt>
                <c:pt idx="94">
                  <c:v>4300412.4766041497</c:v>
                </c:pt>
                <c:pt idx="95">
                  <c:v>4300425.5522887539</c:v>
                </c:pt>
                <c:pt idx="96">
                  <c:v>4300393.7934074886</c:v>
                </c:pt>
                <c:pt idx="97">
                  <c:v>4300393.9074754389</c:v>
                </c:pt>
                <c:pt idx="98">
                  <c:v>4300400.9600511733</c:v>
                </c:pt>
                <c:pt idx="99">
                  <c:v>4300396.5533112772</c:v>
                </c:pt>
                <c:pt idx="100">
                  <c:v>4300389.5445164228</c:v>
                </c:pt>
                <c:pt idx="101">
                  <c:v>4300393.6436920017</c:v>
                </c:pt>
                <c:pt idx="102">
                  <c:v>4300379.1695542252</c:v>
                </c:pt>
                <c:pt idx="103">
                  <c:v>4300371.2851775968</c:v>
                </c:pt>
                <c:pt idx="104">
                  <c:v>4300381.2204693314</c:v>
                </c:pt>
                <c:pt idx="105">
                  <c:v>4300388.0157702705</c:v>
                </c:pt>
                <c:pt idx="106">
                  <c:v>4300395.7352159955</c:v>
                </c:pt>
                <c:pt idx="107">
                  <c:v>4300395.6977869952</c:v>
                </c:pt>
                <c:pt idx="108">
                  <c:v>4300398.5368852774</c:v>
                </c:pt>
                <c:pt idx="109">
                  <c:v>4300386.0741401752</c:v>
                </c:pt>
                <c:pt idx="110">
                  <c:v>4300388.3778852392</c:v>
                </c:pt>
                <c:pt idx="111">
                  <c:v>4300408.0693352576</c:v>
                </c:pt>
                <c:pt idx="112">
                  <c:v>4300403.1619734503</c:v>
                </c:pt>
                <c:pt idx="113">
                  <c:v>4300401.2935680589</c:v>
                </c:pt>
                <c:pt idx="114">
                  <c:v>4300384.8858760791</c:v>
                </c:pt>
                <c:pt idx="115">
                  <c:v>4300372.8649205491</c:v>
                </c:pt>
                <c:pt idx="116">
                  <c:v>4300370.6978312572</c:v>
                </c:pt>
                <c:pt idx="117">
                  <c:v>4300395.4213863844</c:v>
                </c:pt>
                <c:pt idx="118">
                  <c:v>4300399.6714209188</c:v>
                </c:pt>
                <c:pt idx="119">
                  <c:v>4300398.1884944979</c:v>
                </c:pt>
                <c:pt idx="120">
                  <c:v>4300400.276579286</c:v>
                </c:pt>
                <c:pt idx="121">
                  <c:v>4300411.8463334162</c:v>
                </c:pt>
                <c:pt idx="122">
                  <c:v>4300410.9022737173</c:v>
                </c:pt>
                <c:pt idx="123">
                  <c:v>4300393.0808225544</c:v>
                </c:pt>
                <c:pt idx="124">
                  <c:v>4300388.5318706166</c:v>
                </c:pt>
                <c:pt idx="125">
                  <c:v>4300387.627999031</c:v>
                </c:pt>
                <c:pt idx="126">
                  <c:v>4300398.7047849987</c:v>
                </c:pt>
                <c:pt idx="127">
                  <c:v>4300397.3059236715</c:v>
                </c:pt>
                <c:pt idx="128">
                  <c:v>4300410.8796196356</c:v>
                </c:pt>
                <c:pt idx="129">
                  <c:v>4300405.2649571337</c:v>
                </c:pt>
                <c:pt idx="130">
                  <c:v>4300385.5155051425</c:v>
                </c:pt>
                <c:pt idx="131">
                  <c:v>4300384.5907748444</c:v>
                </c:pt>
                <c:pt idx="132">
                  <c:v>4300391.7008178737</c:v>
                </c:pt>
                <c:pt idx="133">
                  <c:v>4300393.2855516002</c:v>
                </c:pt>
                <c:pt idx="134">
                  <c:v>4300403.287549451</c:v>
                </c:pt>
                <c:pt idx="135">
                  <c:v>4300409.7238280382</c:v>
                </c:pt>
                <c:pt idx="136">
                  <c:v>4300409.3533916697</c:v>
                </c:pt>
                <c:pt idx="137">
                  <c:v>4300422.5368635189</c:v>
                </c:pt>
                <c:pt idx="138">
                  <c:v>4300415.6022736216</c:v>
                </c:pt>
                <c:pt idx="139">
                  <c:v>4300389.8590731705</c:v>
                </c:pt>
                <c:pt idx="140">
                  <c:v>4300392.0764404237</c:v>
                </c:pt>
                <c:pt idx="141">
                  <c:v>4300385.1869029682</c:v>
                </c:pt>
                <c:pt idx="142">
                  <c:v>4300382.6630075974</c:v>
                </c:pt>
                <c:pt idx="143">
                  <c:v>4300377.2581721554</c:v>
                </c:pt>
                <c:pt idx="144">
                  <c:v>4300376.5889128493</c:v>
                </c:pt>
                <c:pt idx="145">
                  <c:v>4300365.072043458</c:v>
                </c:pt>
                <c:pt idx="146">
                  <c:v>4300364.2192793759</c:v>
                </c:pt>
                <c:pt idx="147">
                  <c:v>4300379.6912397537</c:v>
                </c:pt>
                <c:pt idx="148">
                  <c:v>4300375.6504275072</c:v>
                </c:pt>
                <c:pt idx="149">
                  <c:v>4300374.8451703629</c:v>
                </c:pt>
                <c:pt idx="150">
                  <c:v>4300373.5650796564</c:v>
                </c:pt>
                <c:pt idx="151">
                  <c:v>4300376.6408556113</c:v>
                </c:pt>
                <c:pt idx="152">
                  <c:v>4300379.8961822866</c:v>
                </c:pt>
                <c:pt idx="153">
                  <c:v>4300382.6883400856</c:v>
                </c:pt>
                <c:pt idx="154">
                  <c:v>4300384.101853366</c:v>
                </c:pt>
                <c:pt idx="155">
                  <c:v>4300384.1408979008</c:v>
                </c:pt>
                <c:pt idx="156">
                  <c:v>4300381.9668543488</c:v>
                </c:pt>
                <c:pt idx="157">
                  <c:v>4300378.6947160698</c:v>
                </c:pt>
                <c:pt idx="158">
                  <c:v>4300375.4679925842</c:v>
                </c:pt>
                <c:pt idx="159">
                  <c:v>4300371.1352065224</c:v>
                </c:pt>
                <c:pt idx="160">
                  <c:v>4300372.3185744584</c:v>
                </c:pt>
                <c:pt idx="161">
                  <c:v>4300360.3941513849</c:v>
                </c:pt>
                <c:pt idx="162">
                  <c:v>4300376.0565533238</c:v>
                </c:pt>
                <c:pt idx="163">
                  <c:v>4300365.4249999998</c:v>
                </c:pt>
                <c:pt idx="164">
                  <c:v>4300367.0779994503</c:v>
                </c:pt>
                <c:pt idx="165">
                  <c:v>4300366.1113516362</c:v>
                </c:pt>
                <c:pt idx="166">
                  <c:v>4300385.1197685301</c:v>
                </c:pt>
                <c:pt idx="167">
                  <c:v>4300351.9035260128</c:v>
                </c:pt>
                <c:pt idx="168">
                  <c:v>4300346.3830742482</c:v>
                </c:pt>
                <c:pt idx="169">
                  <c:v>4300339.5975236846</c:v>
                </c:pt>
                <c:pt idx="170">
                  <c:v>4300330.2421839908</c:v>
                </c:pt>
                <c:pt idx="171">
                  <c:v>4300344.6187142553</c:v>
                </c:pt>
                <c:pt idx="172">
                  <c:v>4300342.4808297222</c:v>
                </c:pt>
                <c:pt idx="173">
                  <c:v>4300357.4244442489</c:v>
                </c:pt>
                <c:pt idx="174">
                  <c:v>4300344.0614760416</c:v>
                </c:pt>
                <c:pt idx="175">
                  <c:v>4300339.3801302826</c:v>
                </c:pt>
                <c:pt idx="176">
                  <c:v>4300338.1553450897</c:v>
                </c:pt>
                <c:pt idx="177">
                  <c:v>4300349.5431163833</c:v>
                </c:pt>
                <c:pt idx="178">
                  <c:v>4300357.2064267695</c:v>
                </c:pt>
                <c:pt idx="179">
                  <c:v>4300371.5963258892</c:v>
                </c:pt>
                <c:pt idx="180">
                  <c:v>4300371.0862470437</c:v>
                </c:pt>
                <c:pt idx="181">
                  <c:v>4300372.4751694957</c:v>
                </c:pt>
                <c:pt idx="182">
                  <c:v>4300360.1255590376</c:v>
                </c:pt>
                <c:pt idx="183">
                  <c:v>4300370.5520688863</c:v>
                </c:pt>
                <c:pt idx="184">
                  <c:v>4300373.6607112866</c:v>
                </c:pt>
                <c:pt idx="185">
                  <c:v>4300375.387628885</c:v>
                </c:pt>
                <c:pt idx="186">
                  <c:v>4300364.6819516551</c:v>
                </c:pt>
                <c:pt idx="187">
                  <c:v>4300360.1804120243</c:v>
                </c:pt>
                <c:pt idx="188">
                  <c:v>4300357.9188531917</c:v>
                </c:pt>
                <c:pt idx="189">
                  <c:v>4300354.4305738499</c:v>
                </c:pt>
                <c:pt idx="190">
                  <c:v>4300353.1578998333</c:v>
                </c:pt>
                <c:pt idx="191">
                  <c:v>4300430.0378769832</c:v>
                </c:pt>
                <c:pt idx="192">
                  <c:v>4300441.972022851</c:v>
                </c:pt>
                <c:pt idx="193">
                  <c:v>4300433.8564734356</c:v>
                </c:pt>
                <c:pt idx="194">
                  <c:v>4300433.7783619137</c:v>
                </c:pt>
                <c:pt idx="195">
                  <c:v>4300431.6260522408</c:v>
                </c:pt>
                <c:pt idx="196">
                  <c:v>4300424.7341301404</c:v>
                </c:pt>
                <c:pt idx="197">
                  <c:v>4300422.7541049831</c:v>
                </c:pt>
                <c:pt idx="198">
                  <c:v>4300425.6262048213</c:v>
                </c:pt>
                <c:pt idx="199">
                  <c:v>4300422.7063353183</c:v>
                </c:pt>
                <c:pt idx="200">
                  <c:v>4300417.4216760593</c:v>
                </c:pt>
                <c:pt idx="201">
                  <c:v>4300415.4160624454</c:v>
                </c:pt>
                <c:pt idx="202">
                  <c:v>4300419.7868149448</c:v>
                </c:pt>
                <c:pt idx="203">
                  <c:v>4300420.9188678209</c:v>
                </c:pt>
                <c:pt idx="204">
                  <c:v>4300418.9786031293</c:v>
                </c:pt>
                <c:pt idx="205">
                  <c:v>4300418.6511599906</c:v>
                </c:pt>
                <c:pt idx="206">
                  <c:v>4300416.4212458553</c:v>
                </c:pt>
                <c:pt idx="207">
                  <c:v>4300419.3171641286</c:v>
                </c:pt>
                <c:pt idx="208">
                  <c:v>4300413.4173490182</c:v>
                </c:pt>
                <c:pt idx="209">
                  <c:v>4300410.6972131701</c:v>
                </c:pt>
                <c:pt idx="210">
                  <c:v>4300395.6280332562</c:v>
                </c:pt>
                <c:pt idx="211">
                  <c:v>4300397.5798775777</c:v>
                </c:pt>
                <c:pt idx="212">
                  <c:v>4300400.9460798092</c:v>
                </c:pt>
                <c:pt idx="213">
                  <c:v>4300403.4678689307</c:v>
                </c:pt>
                <c:pt idx="214">
                  <c:v>4300406.0727071669</c:v>
                </c:pt>
                <c:pt idx="215">
                  <c:v>4300410.8410769813</c:v>
                </c:pt>
                <c:pt idx="216">
                  <c:v>4300414.4543919908</c:v>
                </c:pt>
                <c:pt idx="217">
                  <c:v>4300418.5521954829</c:v>
                </c:pt>
                <c:pt idx="218">
                  <c:v>4300417.4620293099</c:v>
                </c:pt>
                <c:pt idx="219">
                  <c:v>4300419.1064340863</c:v>
                </c:pt>
                <c:pt idx="220">
                  <c:v>4300426.8383797361</c:v>
                </c:pt>
                <c:pt idx="221">
                  <c:v>4300434.175320806</c:v>
                </c:pt>
                <c:pt idx="222">
                  <c:v>4300438.1725731427</c:v>
                </c:pt>
                <c:pt idx="223">
                  <c:v>4300437.5658994997</c:v>
                </c:pt>
                <c:pt idx="224">
                  <c:v>4300439.0279764654</c:v>
                </c:pt>
                <c:pt idx="225">
                  <c:v>4300434.8860056009</c:v>
                </c:pt>
                <c:pt idx="226">
                  <c:v>4300427.2148907036</c:v>
                </c:pt>
                <c:pt idx="227">
                  <c:v>4300426.6949362829</c:v>
                </c:pt>
                <c:pt idx="228">
                  <c:v>4300425.4405558053</c:v>
                </c:pt>
                <c:pt idx="229">
                  <c:v>4300413.9779532263</c:v>
                </c:pt>
                <c:pt idx="230">
                  <c:v>4300412.0211750241</c:v>
                </c:pt>
                <c:pt idx="231">
                  <c:v>4300407.6466871174</c:v>
                </c:pt>
                <c:pt idx="232">
                  <c:v>4300408.8853602167</c:v>
                </c:pt>
                <c:pt idx="233">
                  <c:v>4300403.0867225546</c:v>
                </c:pt>
                <c:pt idx="234">
                  <c:v>4300398.2998544415</c:v>
                </c:pt>
                <c:pt idx="235">
                  <c:v>4300400.1728331046</c:v>
                </c:pt>
                <c:pt idx="236">
                  <c:v>4300401.9295826815</c:v>
                </c:pt>
                <c:pt idx="237">
                  <c:v>4300401.5542681376</c:v>
                </c:pt>
                <c:pt idx="238">
                  <c:v>4300407.7307711663</c:v>
                </c:pt>
                <c:pt idx="239">
                  <c:v>4300399.143094616</c:v>
                </c:pt>
                <c:pt idx="240">
                  <c:v>4300407.2223156644</c:v>
                </c:pt>
                <c:pt idx="241">
                  <c:v>4300405.8291984163</c:v>
                </c:pt>
                <c:pt idx="242">
                  <c:v>4300409.4973606709</c:v>
                </c:pt>
                <c:pt idx="243">
                  <c:v>4300412.3670296939</c:v>
                </c:pt>
                <c:pt idx="244">
                  <c:v>4300415.9954221491</c:v>
                </c:pt>
                <c:pt idx="245">
                  <c:v>4300418.2219281578</c:v>
                </c:pt>
                <c:pt idx="246">
                  <c:v>4300420.4490550188</c:v>
                </c:pt>
                <c:pt idx="247">
                  <c:v>4300422.7139338069</c:v>
                </c:pt>
                <c:pt idx="248">
                  <c:v>4300425.4482076485</c:v>
                </c:pt>
                <c:pt idx="249">
                  <c:v>4300432.0612080125</c:v>
                </c:pt>
                <c:pt idx="250">
                  <c:v>4300459.0702785552</c:v>
                </c:pt>
                <c:pt idx="251">
                  <c:v>4300459.9571775254</c:v>
                </c:pt>
                <c:pt idx="252">
                  <c:v>4300461.8057178138</c:v>
                </c:pt>
                <c:pt idx="253">
                  <c:v>4300467.1502304208</c:v>
                </c:pt>
                <c:pt idx="254">
                  <c:v>4300471.1238464462</c:v>
                </c:pt>
                <c:pt idx="255">
                  <c:v>4300475.4058089545</c:v>
                </c:pt>
                <c:pt idx="256">
                  <c:v>4300473.2810260868</c:v>
                </c:pt>
                <c:pt idx="257">
                  <c:v>4300483.0241026198</c:v>
                </c:pt>
                <c:pt idx="258">
                  <c:v>4300481.3393159006</c:v>
                </c:pt>
                <c:pt idx="259">
                  <c:v>4300488.832347733</c:v>
                </c:pt>
                <c:pt idx="260">
                  <c:v>4300491.2659812057</c:v>
                </c:pt>
                <c:pt idx="261">
                  <c:v>4300479.8031152636</c:v>
                </c:pt>
                <c:pt idx="262">
                  <c:v>4300501.1379493531</c:v>
                </c:pt>
                <c:pt idx="263">
                  <c:v>4300495.9889715984</c:v>
                </c:pt>
                <c:pt idx="264">
                  <c:v>4300493.7616436891</c:v>
                </c:pt>
                <c:pt idx="265">
                  <c:v>4300488.7561039627</c:v>
                </c:pt>
                <c:pt idx="266">
                  <c:v>4300489.1198257469</c:v>
                </c:pt>
                <c:pt idx="267">
                  <c:v>4300489.1603875998</c:v>
                </c:pt>
                <c:pt idx="268">
                  <c:v>4300482.4142435752</c:v>
                </c:pt>
                <c:pt idx="269">
                  <c:v>4300482.5870000003</c:v>
                </c:pt>
                <c:pt idx="270">
                  <c:v>4300481.3993436005</c:v>
                </c:pt>
                <c:pt idx="271">
                  <c:v>4300482.2872928865</c:v>
                </c:pt>
                <c:pt idx="272">
                  <c:v>4300476.615966782</c:v>
                </c:pt>
                <c:pt idx="273">
                  <c:v>4300461.3449779768</c:v>
                </c:pt>
                <c:pt idx="274">
                  <c:v>4300462.6352440407</c:v>
                </c:pt>
                <c:pt idx="275">
                  <c:v>4300463.7886373019</c:v>
                </c:pt>
                <c:pt idx="276">
                  <c:v>4300468.1017883858</c:v>
                </c:pt>
                <c:pt idx="277">
                  <c:v>4300471.696920488</c:v>
                </c:pt>
                <c:pt idx="278">
                  <c:v>4300472.5472241379</c:v>
                </c:pt>
                <c:pt idx="279">
                  <c:v>4300472.5352319451</c:v>
                </c:pt>
                <c:pt idx="280">
                  <c:v>4300469.8941266825</c:v>
                </c:pt>
                <c:pt idx="281">
                  <c:v>4300474.7636594288</c:v>
                </c:pt>
                <c:pt idx="282">
                  <c:v>4300475.3133989191</c:v>
                </c:pt>
                <c:pt idx="283">
                  <c:v>4300479.9435929712</c:v>
                </c:pt>
                <c:pt idx="284">
                  <c:v>4300488.0262975078</c:v>
                </c:pt>
                <c:pt idx="285">
                  <c:v>4300488.8724008268</c:v>
                </c:pt>
                <c:pt idx="286">
                  <c:v>4300485.9032792831</c:v>
                </c:pt>
                <c:pt idx="287">
                  <c:v>4300475.6153226728</c:v>
                </c:pt>
                <c:pt idx="288">
                  <c:v>4300478.721551396</c:v>
                </c:pt>
                <c:pt idx="289">
                  <c:v>4300476.851787406</c:v>
                </c:pt>
                <c:pt idx="290">
                  <c:v>4300448.5248549022</c:v>
                </c:pt>
                <c:pt idx="291">
                  <c:v>4300465.7686389694</c:v>
                </c:pt>
                <c:pt idx="292">
                  <c:v>4300464.774166272</c:v>
                </c:pt>
                <c:pt idx="293">
                  <c:v>4300465.9839395313</c:v>
                </c:pt>
                <c:pt idx="294">
                  <c:v>4300461.5002911389</c:v>
                </c:pt>
                <c:pt idx="295">
                  <c:v>4300466.8944028532</c:v>
                </c:pt>
                <c:pt idx="296">
                  <c:v>4300472.7085131006</c:v>
                </c:pt>
                <c:pt idx="297">
                  <c:v>4300482.1302196374</c:v>
                </c:pt>
                <c:pt idx="298">
                  <c:v>4300478.0348147321</c:v>
                </c:pt>
                <c:pt idx="299">
                  <c:v>4300475.5831799526</c:v>
                </c:pt>
                <c:pt idx="300">
                  <c:v>4300476.9021747755</c:v>
                </c:pt>
                <c:pt idx="301">
                  <c:v>4300462.1667154431</c:v>
                </c:pt>
                <c:pt idx="302">
                  <c:v>4300457.925967209</c:v>
                </c:pt>
                <c:pt idx="303">
                  <c:v>4300471.4131993325</c:v>
                </c:pt>
                <c:pt idx="304">
                  <c:v>4300471.7752450798</c:v>
                </c:pt>
                <c:pt idx="305">
                  <c:v>4300467.3574083326</c:v>
                </c:pt>
                <c:pt idx="306">
                  <c:v>4300467.8120232988</c:v>
                </c:pt>
                <c:pt idx="307">
                  <c:v>4300454.7116280124</c:v>
                </c:pt>
                <c:pt idx="308">
                  <c:v>4300468.6498844968</c:v>
                </c:pt>
                <c:pt idx="309">
                  <c:v>4300475.1526038907</c:v>
                </c:pt>
                <c:pt idx="310">
                  <c:v>4300471.3795183552</c:v>
                </c:pt>
                <c:pt idx="311">
                  <c:v>4300477.9069757322</c:v>
                </c:pt>
                <c:pt idx="312">
                  <c:v>4300477.2897581402</c:v>
                </c:pt>
                <c:pt idx="313">
                  <c:v>4300481.6318628797</c:v>
                </c:pt>
                <c:pt idx="314">
                  <c:v>4300476.4948701393</c:v>
                </c:pt>
                <c:pt idx="315">
                  <c:v>4300478.3492624769</c:v>
                </c:pt>
                <c:pt idx="316">
                  <c:v>4300472.7379731303</c:v>
                </c:pt>
                <c:pt idx="317">
                  <c:v>4300477.0695454637</c:v>
                </c:pt>
                <c:pt idx="318">
                  <c:v>4300476.7792942552</c:v>
                </c:pt>
                <c:pt idx="319">
                  <c:v>4300476.5605116934</c:v>
                </c:pt>
                <c:pt idx="320">
                  <c:v>4300478.1456617927</c:v>
                </c:pt>
                <c:pt idx="321">
                  <c:v>4300475.9932287512</c:v>
                </c:pt>
                <c:pt idx="322">
                  <c:v>4300445.7067895355</c:v>
                </c:pt>
                <c:pt idx="323">
                  <c:v>4300426.4249401987</c:v>
                </c:pt>
                <c:pt idx="324">
                  <c:v>4300429.5520797409</c:v>
                </c:pt>
                <c:pt idx="325">
                  <c:v>4300413.0281358538</c:v>
                </c:pt>
                <c:pt idx="326">
                  <c:v>4300412.6050220188</c:v>
                </c:pt>
                <c:pt idx="327">
                  <c:v>4300434.9001226854</c:v>
                </c:pt>
                <c:pt idx="328">
                  <c:v>4300443.2467097621</c:v>
                </c:pt>
                <c:pt idx="329">
                  <c:v>4300450.3657601401</c:v>
                </c:pt>
                <c:pt idx="330">
                  <c:v>4300452.844901829</c:v>
                </c:pt>
                <c:pt idx="331">
                  <c:v>4300458.9116374506</c:v>
                </c:pt>
                <c:pt idx="332">
                  <c:v>4300451.4668551488</c:v>
                </c:pt>
                <c:pt idx="333">
                  <c:v>4300459.1628152691</c:v>
                </c:pt>
                <c:pt idx="334">
                  <c:v>4300463.4167582253</c:v>
                </c:pt>
                <c:pt idx="335">
                  <c:v>4300460.9277447024</c:v>
                </c:pt>
                <c:pt idx="336">
                  <c:v>4300455.0555803291</c:v>
                </c:pt>
                <c:pt idx="337">
                  <c:v>4300469.3513665674</c:v>
                </c:pt>
                <c:pt idx="338">
                  <c:v>4300461.605225171</c:v>
                </c:pt>
                <c:pt idx="339">
                  <c:v>4300459.8882042086</c:v>
                </c:pt>
                <c:pt idx="340">
                  <c:v>4300459.5266237501</c:v>
                </c:pt>
                <c:pt idx="341">
                  <c:v>4300468.5848710043</c:v>
                </c:pt>
                <c:pt idx="342">
                  <c:v>4300462.8021178786</c:v>
                </c:pt>
                <c:pt idx="343">
                  <c:v>4300450.1422208091</c:v>
                </c:pt>
                <c:pt idx="344">
                  <c:v>4300434.3166760011</c:v>
                </c:pt>
                <c:pt idx="345">
                  <c:v>4300431.8474399978</c:v>
                </c:pt>
                <c:pt idx="346">
                  <c:v>4300431.1603873242</c:v>
                </c:pt>
                <c:pt idx="347">
                  <c:v>4300433.1622133506</c:v>
                </c:pt>
                <c:pt idx="348">
                  <c:v>4300441.9254164239</c:v>
                </c:pt>
                <c:pt idx="349">
                  <c:v>4300430.8497904222</c:v>
                </c:pt>
                <c:pt idx="350">
                  <c:v>4300447.4916795855</c:v>
                </c:pt>
                <c:pt idx="351">
                  <c:v>4300409.9416240454</c:v>
                </c:pt>
                <c:pt idx="352">
                  <c:v>4300405.5340683041</c:v>
                </c:pt>
                <c:pt idx="353">
                  <c:v>4300404.7895595198</c:v>
                </c:pt>
                <c:pt idx="354">
                  <c:v>4300396.6266658818</c:v>
                </c:pt>
                <c:pt idx="355">
                  <c:v>4300397.2894424675</c:v>
                </c:pt>
                <c:pt idx="356">
                  <c:v>4300402.739729397</c:v>
                </c:pt>
                <c:pt idx="357">
                  <c:v>4300412.0632938594</c:v>
                </c:pt>
                <c:pt idx="358">
                  <c:v>4300417.5486449227</c:v>
                </c:pt>
                <c:pt idx="359">
                  <c:v>4300409.2731309449</c:v>
                </c:pt>
                <c:pt idx="360">
                  <c:v>4300400.4466282818</c:v>
                </c:pt>
                <c:pt idx="361">
                  <c:v>4300398.2066218285</c:v>
                </c:pt>
                <c:pt idx="362">
                  <c:v>4300418.2212194456</c:v>
                </c:pt>
                <c:pt idx="363">
                  <c:v>4300408.7629493196</c:v>
                </c:pt>
                <c:pt idx="364">
                  <c:v>4300410.4091330245</c:v>
                </c:pt>
                <c:pt idx="365">
                  <c:v>4300417.091894703</c:v>
                </c:pt>
                <c:pt idx="366">
                  <c:v>4300381.0533361295</c:v>
                </c:pt>
                <c:pt idx="367">
                  <c:v>4300378.733708065</c:v>
                </c:pt>
                <c:pt idx="368">
                  <c:v>4300367.4561329801</c:v>
                </c:pt>
                <c:pt idx="369">
                  <c:v>4300264.8879999993</c:v>
                </c:pt>
                <c:pt idx="370">
                  <c:v>4300387.5036651222</c:v>
                </c:pt>
                <c:pt idx="371">
                  <c:v>4300389.2413661331</c:v>
                </c:pt>
                <c:pt idx="372">
                  <c:v>4300394.7057721792</c:v>
                </c:pt>
                <c:pt idx="373">
                  <c:v>4300384.111794021</c:v>
                </c:pt>
                <c:pt idx="374">
                  <c:v>4300383.2858846206</c:v>
                </c:pt>
                <c:pt idx="375">
                  <c:v>4300388.2973539587</c:v>
                </c:pt>
                <c:pt idx="376">
                  <c:v>4300373.0403148839</c:v>
                </c:pt>
                <c:pt idx="377">
                  <c:v>4300372.2843711423</c:v>
                </c:pt>
                <c:pt idx="378">
                  <c:v>4300374.3394670309</c:v>
                </c:pt>
                <c:pt idx="379">
                  <c:v>4300332.8623241251</c:v>
                </c:pt>
                <c:pt idx="380">
                  <c:v>4300322.838352222</c:v>
                </c:pt>
                <c:pt idx="381">
                  <c:v>4300318.4508205056</c:v>
                </c:pt>
                <c:pt idx="382">
                  <c:v>4300313.2706037043</c:v>
                </c:pt>
                <c:pt idx="383">
                  <c:v>4300303.4562117849</c:v>
                </c:pt>
                <c:pt idx="384">
                  <c:v>4300298.9880444305</c:v>
                </c:pt>
                <c:pt idx="385">
                  <c:v>4300299.0545363659</c:v>
                </c:pt>
                <c:pt idx="386">
                  <c:v>4300291.8383776685</c:v>
                </c:pt>
                <c:pt idx="387">
                  <c:v>4300280.6348652421</c:v>
                </c:pt>
                <c:pt idx="388">
                  <c:v>4300289.9781541349</c:v>
                </c:pt>
                <c:pt idx="389">
                  <c:v>4300289.791298938</c:v>
                </c:pt>
                <c:pt idx="390">
                  <c:v>4300290.4427036783</c:v>
                </c:pt>
                <c:pt idx="391">
                  <c:v>4300296.4111750722</c:v>
                </c:pt>
                <c:pt idx="392">
                  <c:v>4300306.3399594631</c:v>
                </c:pt>
                <c:pt idx="393">
                  <c:v>4300308.9458353082</c:v>
                </c:pt>
                <c:pt idx="394">
                  <c:v>4300319.1955285445</c:v>
                </c:pt>
                <c:pt idx="395">
                  <c:v>4300318.5347139426</c:v>
                </c:pt>
                <c:pt idx="396">
                  <c:v>4300328.7496704124</c:v>
                </c:pt>
                <c:pt idx="397">
                  <c:v>4300318.3818798298</c:v>
                </c:pt>
                <c:pt idx="398">
                  <c:v>4300316.7438120749</c:v>
                </c:pt>
                <c:pt idx="399">
                  <c:v>4300314.171533077</c:v>
                </c:pt>
                <c:pt idx="400">
                  <c:v>4300309.8050448466</c:v>
                </c:pt>
                <c:pt idx="401">
                  <c:v>4300307.1372378152</c:v>
                </c:pt>
                <c:pt idx="402">
                  <c:v>4300289.8499381738</c:v>
                </c:pt>
                <c:pt idx="403">
                  <c:v>4300278.8522980502</c:v>
                </c:pt>
                <c:pt idx="404">
                  <c:v>4300288.0917703928</c:v>
                </c:pt>
                <c:pt idx="405">
                  <c:v>4300280.7439994542</c:v>
                </c:pt>
                <c:pt idx="406">
                  <c:v>4300287.9819736248</c:v>
                </c:pt>
                <c:pt idx="407">
                  <c:v>4300294.4379504798</c:v>
                </c:pt>
                <c:pt idx="408">
                  <c:v>4300303.7212754376</c:v>
                </c:pt>
                <c:pt idx="409">
                  <c:v>4300305.8347465023</c:v>
                </c:pt>
                <c:pt idx="410">
                  <c:v>4300323.0465060333</c:v>
                </c:pt>
                <c:pt idx="411">
                  <c:v>4300311.4271889878</c:v>
                </c:pt>
                <c:pt idx="412">
                  <c:v>4300317.6388338218</c:v>
                </c:pt>
                <c:pt idx="413">
                  <c:v>4300315.3378246054</c:v>
                </c:pt>
                <c:pt idx="414">
                  <c:v>4300323.6161140352</c:v>
                </c:pt>
                <c:pt idx="415">
                  <c:v>4300324.3885998828</c:v>
                </c:pt>
                <c:pt idx="416">
                  <c:v>4300321.9176235795</c:v>
                </c:pt>
                <c:pt idx="417">
                  <c:v>4300322.9903277485</c:v>
                </c:pt>
                <c:pt idx="418">
                  <c:v>4300324.4348411718</c:v>
                </c:pt>
                <c:pt idx="419">
                  <c:v>4300326.990124126</c:v>
                </c:pt>
                <c:pt idx="420">
                  <c:v>4300326.3363080453</c:v>
                </c:pt>
                <c:pt idx="421">
                  <c:v>4300325.9806182375</c:v>
                </c:pt>
                <c:pt idx="422">
                  <c:v>4300331.4928643452</c:v>
                </c:pt>
                <c:pt idx="423">
                  <c:v>4300330.8936293693</c:v>
                </c:pt>
                <c:pt idx="424">
                  <c:v>4300336.3205209747</c:v>
                </c:pt>
                <c:pt idx="425">
                  <c:v>4300333.6701453775</c:v>
                </c:pt>
                <c:pt idx="426">
                  <c:v>4300331.4899219275</c:v>
                </c:pt>
                <c:pt idx="427">
                  <c:v>4300328.0815577907</c:v>
                </c:pt>
                <c:pt idx="428">
                  <c:v>4300328.548944816</c:v>
                </c:pt>
                <c:pt idx="429">
                  <c:v>4300326.555250885</c:v>
                </c:pt>
                <c:pt idx="430">
                  <c:v>4300331.1313120574</c:v>
                </c:pt>
                <c:pt idx="431">
                  <c:v>4300331.5894647809</c:v>
                </c:pt>
                <c:pt idx="432">
                  <c:v>4300338.8729686523</c:v>
                </c:pt>
                <c:pt idx="433">
                  <c:v>4300338.653682271</c:v>
                </c:pt>
                <c:pt idx="434">
                  <c:v>4300343.2619721228</c:v>
                </c:pt>
                <c:pt idx="435">
                  <c:v>4300335.0220602807</c:v>
                </c:pt>
                <c:pt idx="436">
                  <c:v>4300333.4816966234</c:v>
                </c:pt>
                <c:pt idx="437">
                  <c:v>4300340.0331629319</c:v>
                </c:pt>
                <c:pt idx="438">
                  <c:v>4300293.2698407415</c:v>
                </c:pt>
                <c:pt idx="439">
                  <c:v>4300293.749235197</c:v>
                </c:pt>
                <c:pt idx="440">
                  <c:v>4300284.1149000386</c:v>
                </c:pt>
                <c:pt idx="441">
                  <c:v>4300283.09365445</c:v>
                </c:pt>
                <c:pt idx="442">
                  <c:v>4300291.8204312269</c:v>
                </c:pt>
                <c:pt idx="443">
                  <c:v>4300295.0067805657</c:v>
                </c:pt>
                <c:pt idx="444">
                  <c:v>4300289.1367183914</c:v>
                </c:pt>
                <c:pt idx="445">
                  <c:v>4300285.6056708358</c:v>
                </c:pt>
                <c:pt idx="446">
                  <c:v>4300283.0963984588</c:v>
                </c:pt>
                <c:pt idx="447">
                  <c:v>4300280.310344032</c:v>
                </c:pt>
                <c:pt idx="448">
                  <c:v>4300280.770954011</c:v>
                </c:pt>
                <c:pt idx="449">
                  <c:v>4300276.8973579239</c:v>
                </c:pt>
                <c:pt idx="450">
                  <c:v>4300276.25780336</c:v>
                </c:pt>
                <c:pt idx="451">
                  <c:v>4300272.2272227211</c:v>
                </c:pt>
                <c:pt idx="452">
                  <c:v>4300266.9483436244</c:v>
                </c:pt>
                <c:pt idx="453">
                  <c:v>4300264.0686296783</c:v>
                </c:pt>
                <c:pt idx="454">
                  <c:v>4300264.2567787524</c:v>
                </c:pt>
                <c:pt idx="455">
                  <c:v>4300250.9109825511</c:v>
                </c:pt>
                <c:pt idx="456">
                  <c:v>4300259.8755702991</c:v>
                </c:pt>
                <c:pt idx="457">
                  <c:v>4300258.897504596</c:v>
                </c:pt>
                <c:pt idx="458">
                  <c:v>4300256.8268334558</c:v>
                </c:pt>
                <c:pt idx="459">
                  <c:v>4300258.0643916428</c:v>
                </c:pt>
                <c:pt idx="460">
                  <c:v>4300252.0921878545</c:v>
                </c:pt>
                <c:pt idx="461">
                  <c:v>4300249.4280742854</c:v>
                </c:pt>
                <c:pt idx="462">
                  <c:v>4300267.1942784982</c:v>
                </c:pt>
                <c:pt idx="463">
                  <c:v>4300270.6406852277</c:v>
                </c:pt>
                <c:pt idx="464">
                  <c:v>4300272.7443030151</c:v>
                </c:pt>
                <c:pt idx="465">
                  <c:v>4300270.6156346984</c:v>
                </c:pt>
                <c:pt idx="466">
                  <c:v>4300270.470864079</c:v>
                </c:pt>
                <c:pt idx="467">
                  <c:v>4300277.1839718577</c:v>
                </c:pt>
                <c:pt idx="468">
                  <c:v>4300278.212867015</c:v>
                </c:pt>
                <c:pt idx="469">
                  <c:v>4300277.0126224402</c:v>
                </c:pt>
                <c:pt idx="470">
                  <c:v>4300262.8889857661</c:v>
                </c:pt>
                <c:pt idx="471">
                  <c:v>4300256.2251183195</c:v>
                </c:pt>
                <c:pt idx="472">
                  <c:v>4300259.5302612782</c:v>
                </c:pt>
                <c:pt idx="473">
                  <c:v>4300263.7598395869</c:v>
                </c:pt>
                <c:pt idx="474">
                  <c:v>4300262.7776550353</c:v>
                </c:pt>
                <c:pt idx="475">
                  <c:v>4300264.1397485295</c:v>
                </c:pt>
                <c:pt idx="476">
                  <c:v>4300270.6402914897</c:v>
                </c:pt>
                <c:pt idx="477">
                  <c:v>4300273.3683924032</c:v>
                </c:pt>
                <c:pt idx="478">
                  <c:v>4300277.1449784655</c:v>
                </c:pt>
                <c:pt idx="479">
                  <c:v>4300284.4175186576</c:v>
                </c:pt>
                <c:pt idx="480">
                  <c:v>4300291.9340722123</c:v>
                </c:pt>
                <c:pt idx="481">
                  <c:v>4300421.5328539768</c:v>
                </c:pt>
                <c:pt idx="482">
                  <c:v>4300426.6656961683</c:v>
                </c:pt>
                <c:pt idx="483">
                  <c:v>4300428.2145912033</c:v>
                </c:pt>
                <c:pt idx="484">
                  <c:v>4300429.5371665815</c:v>
                </c:pt>
                <c:pt idx="485">
                  <c:v>4300432.1235371884</c:v>
                </c:pt>
                <c:pt idx="486">
                  <c:v>4300430.219605376</c:v>
                </c:pt>
                <c:pt idx="487">
                  <c:v>4300431.0423295097</c:v>
                </c:pt>
                <c:pt idx="488">
                  <c:v>4300423.8509211987</c:v>
                </c:pt>
                <c:pt idx="489">
                  <c:v>4300419.3631344419</c:v>
                </c:pt>
                <c:pt idx="490">
                  <c:v>4300414.8406723645</c:v>
                </c:pt>
                <c:pt idx="491">
                  <c:v>4300411.8131747358</c:v>
                </c:pt>
                <c:pt idx="492">
                  <c:v>4300407.5761538232</c:v>
                </c:pt>
                <c:pt idx="493">
                  <c:v>4300388.4297315609</c:v>
                </c:pt>
                <c:pt idx="494">
                  <c:v>4300399.4223588239</c:v>
                </c:pt>
                <c:pt idx="495">
                  <c:v>4300406.4283145303</c:v>
                </c:pt>
                <c:pt idx="496">
                  <c:v>4300406.1228179485</c:v>
                </c:pt>
                <c:pt idx="497">
                  <c:v>4300390.6250064475</c:v>
                </c:pt>
                <c:pt idx="498">
                  <c:v>4300386.9482361348</c:v>
                </c:pt>
                <c:pt idx="499">
                  <c:v>4300386.9289080054</c:v>
                </c:pt>
                <c:pt idx="500">
                  <c:v>4300379.6131874314</c:v>
                </c:pt>
                <c:pt idx="501">
                  <c:v>4300372.8214473454</c:v>
                </c:pt>
                <c:pt idx="502">
                  <c:v>4300366.3896848736</c:v>
                </c:pt>
                <c:pt idx="503">
                  <c:v>4300372.4482163042</c:v>
                </c:pt>
                <c:pt idx="504">
                  <c:v>4300358.114228324</c:v>
                </c:pt>
                <c:pt idx="505">
                  <c:v>4300351.8658646261</c:v>
                </c:pt>
                <c:pt idx="506">
                  <c:v>4300348.4706641845</c:v>
                </c:pt>
                <c:pt idx="507">
                  <c:v>4300372.4166181888</c:v>
                </c:pt>
                <c:pt idx="508">
                  <c:v>4300378.7529278956</c:v>
                </c:pt>
                <c:pt idx="509">
                  <c:v>4300387.5684247268</c:v>
                </c:pt>
                <c:pt idx="510">
                  <c:v>4300394.1790263895</c:v>
                </c:pt>
                <c:pt idx="511">
                  <c:v>4300389.4441895783</c:v>
                </c:pt>
                <c:pt idx="512">
                  <c:v>4300398.1231049774</c:v>
                </c:pt>
                <c:pt idx="513">
                  <c:v>4300399.7481580693</c:v>
                </c:pt>
                <c:pt idx="514">
                  <c:v>4300409.1978430087</c:v>
                </c:pt>
                <c:pt idx="515">
                  <c:v>4300409.5230450192</c:v>
                </c:pt>
                <c:pt idx="516">
                  <c:v>4300405.059276171</c:v>
                </c:pt>
                <c:pt idx="517">
                  <c:v>4300400.3091122676</c:v>
                </c:pt>
                <c:pt idx="518">
                  <c:v>4300410.7657335103</c:v>
                </c:pt>
                <c:pt idx="519">
                  <c:v>4300411.9277814254</c:v>
                </c:pt>
                <c:pt idx="520">
                  <c:v>4300415.0050038276</c:v>
                </c:pt>
                <c:pt idx="521">
                  <c:v>4300419.873734042</c:v>
                </c:pt>
                <c:pt idx="522">
                  <c:v>4300415.6793949194</c:v>
                </c:pt>
                <c:pt idx="523">
                  <c:v>4300421.8184430553</c:v>
                </c:pt>
                <c:pt idx="524">
                  <c:v>4300419.8722338965</c:v>
                </c:pt>
                <c:pt idx="525">
                  <c:v>4300418.5215382995</c:v>
                </c:pt>
                <c:pt idx="526">
                  <c:v>4300423.8358059051</c:v>
                </c:pt>
                <c:pt idx="527">
                  <c:v>4300424.7409621151</c:v>
                </c:pt>
                <c:pt idx="528">
                  <c:v>4300423.8983731307</c:v>
                </c:pt>
                <c:pt idx="529">
                  <c:v>4300425.088301464</c:v>
                </c:pt>
                <c:pt idx="530">
                  <c:v>4300428.8428928703</c:v>
                </c:pt>
                <c:pt idx="531">
                  <c:v>4300431.0281222444</c:v>
                </c:pt>
                <c:pt idx="532">
                  <c:v>4300430.3639850803</c:v>
                </c:pt>
                <c:pt idx="533">
                  <c:v>4300433.6339906752</c:v>
                </c:pt>
                <c:pt idx="534">
                  <c:v>4300432.422044782</c:v>
                </c:pt>
                <c:pt idx="535">
                  <c:v>4300436.4846307784</c:v>
                </c:pt>
                <c:pt idx="536">
                  <c:v>4300437.3849614151</c:v>
                </c:pt>
                <c:pt idx="537">
                  <c:v>4300433.3013004186</c:v>
                </c:pt>
                <c:pt idx="538">
                  <c:v>4300441.3477802798</c:v>
                </c:pt>
                <c:pt idx="539">
                  <c:v>4300448.896967995</c:v>
                </c:pt>
                <c:pt idx="540">
                  <c:v>4300451.6242307145</c:v>
                </c:pt>
                <c:pt idx="541">
                  <c:v>4300440.7792095179</c:v>
                </c:pt>
                <c:pt idx="542">
                  <c:v>4300444.0355928252</c:v>
                </c:pt>
                <c:pt idx="543">
                  <c:v>4300434.8424908305</c:v>
                </c:pt>
                <c:pt idx="544">
                  <c:v>4300431.3774076579</c:v>
                </c:pt>
                <c:pt idx="545">
                  <c:v>4300432.5402831929</c:v>
                </c:pt>
                <c:pt idx="546">
                  <c:v>4300443.165886635</c:v>
                </c:pt>
                <c:pt idx="547">
                  <c:v>4300443.7552475054</c:v>
                </c:pt>
                <c:pt idx="548">
                  <c:v>4300438.9554886743</c:v>
                </c:pt>
                <c:pt idx="549">
                  <c:v>4300444.9159225905</c:v>
                </c:pt>
                <c:pt idx="550">
                  <c:v>4300445.9337698482</c:v>
                </c:pt>
                <c:pt idx="551">
                  <c:v>4300437.0521410769</c:v>
                </c:pt>
                <c:pt idx="552">
                  <c:v>4300430.3053684654</c:v>
                </c:pt>
                <c:pt idx="553">
                  <c:v>4300468.438712202</c:v>
                </c:pt>
                <c:pt idx="554">
                  <c:v>4300475.6757721053</c:v>
                </c:pt>
                <c:pt idx="555">
                  <c:v>4300478.9116149843</c:v>
                </c:pt>
                <c:pt idx="556">
                  <c:v>4300481.4544957848</c:v>
                </c:pt>
                <c:pt idx="557">
                  <c:v>4300485.0489857821</c:v>
                </c:pt>
                <c:pt idx="558">
                  <c:v>4300483.1578870518</c:v>
                </c:pt>
                <c:pt idx="559">
                  <c:v>4300481.4552663025</c:v>
                </c:pt>
                <c:pt idx="560">
                  <c:v>4300458.9309480106</c:v>
                </c:pt>
                <c:pt idx="561">
                  <c:v>4300456.3207299626</c:v>
                </c:pt>
                <c:pt idx="562">
                  <c:v>4300456.7101060916</c:v>
                </c:pt>
                <c:pt idx="563">
                  <c:v>4300453.5103267524</c:v>
                </c:pt>
                <c:pt idx="564">
                  <c:v>4300454.9615983684</c:v>
                </c:pt>
                <c:pt idx="565">
                  <c:v>4300434.8169155102</c:v>
                </c:pt>
                <c:pt idx="566">
                  <c:v>4300422.4829084091</c:v>
                </c:pt>
                <c:pt idx="567">
                  <c:v>4300427.5186149506</c:v>
                </c:pt>
                <c:pt idx="568">
                  <c:v>4300466.7120912634</c:v>
                </c:pt>
                <c:pt idx="569">
                  <c:v>4300443.3520609634</c:v>
                </c:pt>
                <c:pt idx="570">
                  <c:v>4300443.0038009016</c:v>
                </c:pt>
                <c:pt idx="571">
                  <c:v>4300442.0443857079</c:v>
                </c:pt>
                <c:pt idx="572">
                  <c:v>4300440.9500527522</c:v>
                </c:pt>
                <c:pt idx="573">
                  <c:v>4300467.0617841203</c:v>
                </c:pt>
                <c:pt idx="574">
                  <c:v>4300472.3109487509</c:v>
                </c:pt>
                <c:pt idx="575">
                  <c:v>4300476.1984999999</c:v>
                </c:pt>
                <c:pt idx="576">
                  <c:v>4300477.6152791809</c:v>
                </c:pt>
                <c:pt idx="577">
                  <c:v>4300483.3412607145</c:v>
                </c:pt>
                <c:pt idx="578">
                  <c:v>4300481.7967697037</c:v>
                </c:pt>
                <c:pt idx="579">
                  <c:v>4300483.0684267143</c:v>
                </c:pt>
                <c:pt idx="580">
                  <c:v>4300479.8302990999</c:v>
                </c:pt>
                <c:pt idx="581">
                  <c:v>4300483.4715422215</c:v>
                </c:pt>
                <c:pt idx="582">
                  <c:v>4300498.2997342246</c:v>
                </c:pt>
                <c:pt idx="583">
                  <c:v>4300501.9547977233</c:v>
                </c:pt>
                <c:pt idx="584">
                  <c:v>4300429.3381888336</c:v>
                </c:pt>
                <c:pt idx="585">
                  <c:v>4300420.7608364718</c:v>
                </c:pt>
                <c:pt idx="586">
                  <c:v>4300411.764468709</c:v>
                </c:pt>
                <c:pt idx="587">
                  <c:v>4300409.031007844</c:v>
                </c:pt>
                <c:pt idx="588">
                  <c:v>4300403.9347857861</c:v>
                </c:pt>
                <c:pt idx="589">
                  <c:v>4300402.9273659484</c:v>
                </c:pt>
                <c:pt idx="590">
                  <c:v>4300365.0471692672</c:v>
                </c:pt>
                <c:pt idx="591">
                  <c:v>4300370.2314999998</c:v>
                </c:pt>
                <c:pt idx="592">
                  <c:v>4300374.8463035775</c:v>
                </c:pt>
                <c:pt idx="593">
                  <c:v>4300375.415198924</c:v>
                </c:pt>
                <c:pt idx="594">
                  <c:v>4300370.8128256872</c:v>
                </c:pt>
                <c:pt idx="595">
                  <c:v>4300363.0335185481</c:v>
                </c:pt>
                <c:pt idx="596">
                  <c:v>4300362.293364183</c:v>
                </c:pt>
                <c:pt idx="597">
                  <c:v>4300356.410637442</c:v>
                </c:pt>
                <c:pt idx="598">
                  <c:v>4300359.326316271</c:v>
                </c:pt>
                <c:pt idx="599">
                  <c:v>4300352.2228004532</c:v>
                </c:pt>
                <c:pt idx="600">
                  <c:v>4300355.6480779536</c:v>
                </c:pt>
                <c:pt idx="601">
                  <c:v>4300356.3273028005</c:v>
                </c:pt>
                <c:pt idx="602">
                  <c:v>4300356.0668379758</c:v>
                </c:pt>
                <c:pt idx="603">
                  <c:v>4300350.4809564566</c:v>
                </c:pt>
                <c:pt idx="604">
                  <c:v>4300350.0392629104</c:v>
                </c:pt>
                <c:pt idx="605">
                  <c:v>4300343.6114579793</c:v>
                </c:pt>
                <c:pt idx="606">
                  <c:v>4300339.3650511717</c:v>
                </c:pt>
                <c:pt idx="607">
                  <c:v>4300340.885040109</c:v>
                </c:pt>
                <c:pt idx="608">
                  <c:v>4300327.028431369</c:v>
                </c:pt>
                <c:pt idx="609">
                  <c:v>4300327.4181638118</c:v>
                </c:pt>
                <c:pt idx="610">
                  <c:v>4300314.967963459</c:v>
                </c:pt>
                <c:pt idx="611">
                  <c:v>4300305.124792357</c:v>
                </c:pt>
                <c:pt idx="612">
                  <c:v>4300325.3627278861</c:v>
                </c:pt>
                <c:pt idx="613">
                  <c:v>4300335.8497632192</c:v>
                </c:pt>
                <c:pt idx="614">
                  <c:v>4300337.9590598606</c:v>
                </c:pt>
                <c:pt idx="615">
                  <c:v>4300342.3943580249</c:v>
                </c:pt>
                <c:pt idx="616">
                  <c:v>4300352.7041974096</c:v>
                </c:pt>
                <c:pt idx="617">
                  <c:v>4300355.4574355204</c:v>
                </c:pt>
                <c:pt idx="618">
                  <c:v>4300350.955640926</c:v>
                </c:pt>
                <c:pt idx="619">
                  <c:v>4300340.6227305187</c:v>
                </c:pt>
                <c:pt idx="620">
                  <c:v>4300339.9049468748</c:v>
                </c:pt>
                <c:pt idx="621">
                  <c:v>4300345.0804976998</c:v>
                </c:pt>
                <c:pt idx="622">
                  <c:v>4300348.2566811172</c:v>
                </c:pt>
                <c:pt idx="623">
                  <c:v>4300356.065500224</c:v>
                </c:pt>
                <c:pt idx="624">
                  <c:v>4300361.0744697461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D5-4648-8E0F-C55E8100E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65504"/>
        <c:axId val="81766080"/>
      </c:scatterChart>
      <c:valAx>
        <c:axId val="8176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766080"/>
        <c:crosses val="autoZero"/>
        <c:crossBetween val="midCat"/>
      </c:valAx>
      <c:valAx>
        <c:axId val="81766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7655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Distribution of Trees by Tree Size (cm)</a:t>
            </a:r>
          </a:p>
        </c:rich>
      </c:tx>
      <c:layout>
        <c:manualLayout>
          <c:xMode val="edge"/>
          <c:yMode val="edge"/>
          <c:x val="0.30484760025964786"/>
          <c:y val="5.2520393006930351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'By Size'!$Y$1</c:f>
              <c:strCache>
                <c:ptCount val="1"/>
                <c:pt idx="0">
                  <c:v>25-29.99</c:v>
                </c:pt>
              </c:strCache>
            </c:strRef>
          </c:tx>
          <c:spPr>
            <a:ln w="28575">
              <a:noFill/>
            </a:ln>
          </c:spPr>
          <c:xVal>
            <c:numRef>
              <c:f>'By Size'!$X$2:$X$626</c:f>
              <c:numCache>
                <c:formatCode>General</c:formatCode>
                <c:ptCount val="625"/>
                <c:pt idx="0">
                  <c:v>477057.75999220862</c:v>
                </c:pt>
                <c:pt idx="1">
                  <c:v>477058.88</c:v>
                </c:pt>
                <c:pt idx="2">
                  <c:v>477034.90700000001</c:v>
                </c:pt>
                <c:pt idx="3">
                  <c:v>477049.02144588588</c:v>
                </c:pt>
                <c:pt idx="4">
                  <c:v>477075.20370663854</c:v>
                </c:pt>
                <c:pt idx="5">
                  <c:v>477067.28373284754</c:v>
                </c:pt>
                <c:pt idx="6">
                  <c:v>477067.04978556716</c:v>
                </c:pt>
                <c:pt idx="7">
                  <c:v>477064.68394664273</c:v>
                </c:pt>
                <c:pt idx="8">
                  <c:v>477061.31224886421</c:v>
                </c:pt>
                <c:pt idx="9">
                  <c:v>477017.01583380834</c:v>
                </c:pt>
                <c:pt idx="10">
                  <c:v>477007.59392869513</c:v>
                </c:pt>
                <c:pt idx="11">
                  <c:v>477026.95816409308</c:v>
                </c:pt>
                <c:pt idx="12">
                  <c:v>477042.61022508738</c:v>
                </c:pt>
                <c:pt idx="13">
                  <c:v>477045.56884563918</c:v>
                </c:pt>
                <c:pt idx="14">
                  <c:v>477020.10044645891</c:v>
                </c:pt>
                <c:pt idx="15">
                  <c:v>477068.04734453873</c:v>
                </c:pt>
                <c:pt idx="16">
                  <c:v>477054.50440815208</c:v>
                </c:pt>
                <c:pt idx="17">
                  <c:v>477046.96537643304</c:v>
                </c:pt>
                <c:pt idx="18">
                  <c:v>477047.26803735265</c:v>
                </c:pt>
                <c:pt idx="19">
                  <c:v>477026.76167858701</c:v>
                </c:pt>
                <c:pt idx="20">
                  <c:v>477026.59142495884</c:v>
                </c:pt>
                <c:pt idx="21">
                  <c:v>477072.21444936184</c:v>
                </c:pt>
                <c:pt idx="22">
                  <c:v>477073.61510871508</c:v>
                </c:pt>
                <c:pt idx="23">
                  <c:v>477046.99494475732</c:v>
                </c:pt>
                <c:pt idx="24">
                  <c:v>477051.95100602804</c:v>
                </c:pt>
                <c:pt idx="25">
                  <c:v>477051.03895717196</c:v>
                </c:pt>
                <c:pt idx="26">
                  <c:v>477029.97564463218</c:v>
                </c:pt>
                <c:pt idx="27">
                  <c:v>477020.03582742956</c:v>
                </c:pt>
                <c:pt idx="28">
                  <c:v>477012.69286297343</c:v>
                </c:pt>
                <c:pt idx="29">
                  <c:v>477015.63528120617</c:v>
                </c:pt>
                <c:pt idx="30">
                  <c:v>477054.28787309292</c:v>
                </c:pt>
                <c:pt idx="31">
                  <c:v>477034.72599609534</c:v>
                </c:pt>
                <c:pt idx="32">
                  <c:v>477052.54728828836</c:v>
                </c:pt>
                <c:pt idx="33">
                  <c:v>477054.45912722364</c:v>
                </c:pt>
                <c:pt idx="34">
                  <c:v>477068.93849527556</c:v>
                </c:pt>
                <c:pt idx="35">
                  <c:v>477078.9357329529</c:v>
                </c:pt>
                <c:pt idx="36">
                  <c:v>477059.88567883597</c:v>
                </c:pt>
                <c:pt idx="37">
                  <c:v>477137.46317022562</c:v>
                </c:pt>
                <c:pt idx="38">
                  <c:v>477147.97553507437</c:v>
                </c:pt>
                <c:pt idx="39">
                  <c:v>477148.47585960699</c:v>
                </c:pt>
                <c:pt idx="40">
                  <c:v>477146.61708190106</c:v>
                </c:pt>
                <c:pt idx="41">
                  <c:v>477136.93384621077</c:v>
                </c:pt>
                <c:pt idx="42">
                  <c:v>477129.24831935781</c:v>
                </c:pt>
                <c:pt idx="43">
                  <c:v>477130.7243224312</c:v>
                </c:pt>
                <c:pt idx="44">
                  <c:v>477155.66478169878</c:v>
                </c:pt>
                <c:pt idx="45">
                  <c:v>477105.69725954288</c:v>
                </c:pt>
                <c:pt idx="46">
                  <c:v>477138.781229018</c:v>
                </c:pt>
                <c:pt idx="47">
                  <c:v>477118.15764285857</c:v>
                </c:pt>
                <c:pt idx="48">
                  <c:v>477113.96276805532</c:v>
                </c:pt>
                <c:pt idx="49">
                  <c:v>477120.30082463269</c:v>
                </c:pt>
                <c:pt idx="50">
                  <c:v>477127.43664082617</c:v>
                </c:pt>
                <c:pt idx="51">
                  <c:v>477149.07240544574</c:v>
                </c:pt>
                <c:pt idx="52">
                  <c:v>477075.0465</c:v>
                </c:pt>
                <c:pt idx="53">
                  <c:v>477092.10715636052</c:v>
                </c:pt>
                <c:pt idx="54">
                  <c:v>477103.55992461427</c:v>
                </c:pt>
                <c:pt idx="55">
                  <c:v>477111.54890874063</c:v>
                </c:pt>
                <c:pt idx="56">
                  <c:v>477084.60419325635</c:v>
                </c:pt>
                <c:pt idx="57">
                  <c:v>477068.2249294314</c:v>
                </c:pt>
                <c:pt idx="58">
                  <c:v>477076.80043619324</c:v>
                </c:pt>
                <c:pt idx="59">
                  <c:v>477094.91038406495</c:v>
                </c:pt>
                <c:pt idx="60">
                  <c:v>477110.505676286</c:v>
                </c:pt>
                <c:pt idx="61">
                  <c:v>477066.50059572322</c:v>
                </c:pt>
                <c:pt idx="62">
                  <c:v>477073.31946620758</c:v>
                </c:pt>
                <c:pt idx="63">
                  <c:v>477072.87302079855</c:v>
                </c:pt>
                <c:pt idx="64">
                  <c:v>477040.77099839464</c:v>
                </c:pt>
                <c:pt idx="65">
                  <c:v>477032.360861519</c:v>
                </c:pt>
                <c:pt idx="66">
                  <c:v>477053.57947661442</c:v>
                </c:pt>
                <c:pt idx="67">
                  <c:v>477053.56505924609</c:v>
                </c:pt>
                <c:pt idx="68">
                  <c:v>477028.14428385306</c:v>
                </c:pt>
                <c:pt idx="69">
                  <c:v>477028.94709224405</c:v>
                </c:pt>
                <c:pt idx="70">
                  <c:v>477006.03706767387</c:v>
                </c:pt>
                <c:pt idx="71">
                  <c:v>477030.85078897665</c:v>
                </c:pt>
                <c:pt idx="72">
                  <c:v>477056.99766722583</c:v>
                </c:pt>
                <c:pt idx="73">
                  <c:v>477032.22324513918</c:v>
                </c:pt>
                <c:pt idx="74">
                  <c:v>477009.63317204721</c:v>
                </c:pt>
                <c:pt idx="75">
                  <c:v>477010.74898398097</c:v>
                </c:pt>
                <c:pt idx="76">
                  <c:v>477017.52915702068</c:v>
                </c:pt>
                <c:pt idx="77">
                  <c:v>477012.79178477312</c:v>
                </c:pt>
                <c:pt idx="78">
                  <c:v>477009.15305191732</c:v>
                </c:pt>
                <c:pt idx="79">
                  <c:v>477013.51007613528</c:v>
                </c:pt>
                <c:pt idx="80">
                  <c:v>477006.46885689435</c:v>
                </c:pt>
                <c:pt idx="81">
                  <c:v>476989.86715185904</c:v>
                </c:pt>
                <c:pt idx="82">
                  <c:v>476974.04422369611</c:v>
                </c:pt>
                <c:pt idx="83">
                  <c:v>476981.4949258194</c:v>
                </c:pt>
                <c:pt idx="84">
                  <c:v>476975.26269370271</c:v>
                </c:pt>
                <c:pt idx="85">
                  <c:v>476984.587928858</c:v>
                </c:pt>
                <c:pt idx="86">
                  <c:v>477005.17132618761</c:v>
                </c:pt>
                <c:pt idx="87">
                  <c:v>476925.66789162729</c:v>
                </c:pt>
                <c:pt idx="88">
                  <c:v>476934.61021640204</c:v>
                </c:pt>
                <c:pt idx="89">
                  <c:v>476947.13100941083</c:v>
                </c:pt>
                <c:pt idx="90">
                  <c:v>476963.34212394647</c:v>
                </c:pt>
                <c:pt idx="91">
                  <c:v>476936.59807904926</c:v>
                </c:pt>
                <c:pt idx="92">
                  <c:v>476934.23667054781</c:v>
                </c:pt>
                <c:pt idx="93">
                  <c:v>476918.09136121994</c:v>
                </c:pt>
                <c:pt idx="94">
                  <c:v>476921.13541189156</c:v>
                </c:pt>
                <c:pt idx="95">
                  <c:v>476921.10190837475</c:v>
                </c:pt>
                <c:pt idx="96">
                  <c:v>476909.0704984545</c:v>
                </c:pt>
                <c:pt idx="97">
                  <c:v>476913.91126818414</c:v>
                </c:pt>
                <c:pt idx="98">
                  <c:v>476936.41367246595</c:v>
                </c:pt>
                <c:pt idx="99">
                  <c:v>476929.20678406075</c:v>
                </c:pt>
                <c:pt idx="100">
                  <c:v>476948.89361333358</c:v>
                </c:pt>
                <c:pt idx="101">
                  <c:v>476942.60174125433</c:v>
                </c:pt>
                <c:pt idx="102">
                  <c:v>476920.18459639844</c:v>
                </c:pt>
                <c:pt idx="103">
                  <c:v>476928.79982441966</c:v>
                </c:pt>
                <c:pt idx="104">
                  <c:v>476950.28956739896</c:v>
                </c:pt>
                <c:pt idx="105">
                  <c:v>476942.85001138423</c:v>
                </c:pt>
                <c:pt idx="106">
                  <c:v>476933.42557176331</c:v>
                </c:pt>
                <c:pt idx="107">
                  <c:v>476948.03355603246</c:v>
                </c:pt>
                <c:pt idx="108">
                  <c:v>476939.93013989838</c:v>
                </c:pt>
                <c:pt idx="109">
                  <c:v>476944.99787855323</c:v>
                </c:pt>
                <c:pt idx="110">
                  <c:v>476945.81242313155</c:v>
                </c:pt>
                <c:pt idx="111">
                  <c:v>476932.39117435092</c:v>
                </c:pt>
                <c:pt idx="112">
                  <c:v>476929.01282550493</c:v>
                </c:pt>
                <c:pt idx="113">
                  <c:v>476917.92029593105</c:v>
                </c:pt>
                <c:pt idx="114">
                  <c:v>476914.68720184686</c:v>
                </c:pt>
                <c:pt idx="115">
                  <c:v>477137.18807211582</c:v>
                </c:pt>
                <c:pt idx="116">
                  <c:v>477073.72025910107</c:v>
                </c:pt>
                <c:pt idx="117">
                  <c:v>477069.38752709731</c:v>
                </c:pt>
                <c:pt idx="118">
                  <c:v>477069.8355415127</c:v>
                </c:pt>
                <c:pt idx="119">
                  <c:v>477064.81911501585</c:v>
                </c:pt>
                <c:pt idx="120">
                  <c:v>477060.25814030977</c:v>
                </c:pt>
                <c:pt idx="121">
                  <c:v>477058.48632731824</c:v>
                </c:pt>
                <c:pt idx="122">
                  <c:v>477036.75831528602</c:v>
                </c:pt>
                <c:pt idx="123">
                  <c:v>477022.75244419713</c:v>
                </c:pt>
                <c:pt idx="124">
                  <c:v>477020.28301681444</c:v>
                </c:pt>
                <c:pt idx="125">
                  <c:v>477011.7978296192</c:v>
                </c:pt>
                <c:pt idx="126">
                  <c:v>477022.96827352198</c:v>
                </c:pt>
                <c:pt idx="127">
                  <c:v>477030.61531420221</c:v>
                </c:pt>
                <c:pt idx="128">
                  <c:v>477029.82292025251</c:v>
                </c:pt>
                <c:pt idx="129">
                  <c:v>477037.07283620589</c:v>
                </c:pt>
                <c:pt idx="130">
                  <c:v>476999.14252718847</c:v>
                </c:pt>
                <c:pt idx="131">
                  <c:v>477030.69796000054</c:v>
                </c:pt>
                <c:pt idx="132">
                  <c:v>477027.03578959726</c:v>
                </c:pt>
                <c:pt idx="133">
                  <c:v>477032.93648676667</c:v>
                </c:pt>
                <c:pt idx="134">
                  <c:v>477033.11939496599</c:v>
                </c:pt>
                <c:pt idx="135">
                  <c:v>477032.3292399536</c:v>
                </c:pt>
                <c:pt idx="136">
                  <c:v>477032.96241812618</c:v>
                </c:pt>
                <c:pt idx="137">
                  <c:v>477043.46172312502</c:v>
                </c:pt>
                <c:pt idx="138">
                  <c:v>477059.23740979371</c:v>
                </c:pt>
                <c:pt idx="139">
                  <c:v>477061.67176482879</c:v>
                </c:pt>
                <c:pt idx="140">
                  <c:v>477052.24421240162</c:v>
                </c:pt>
                <c:pt idx="141">
                  <c:v>477044.77996243507</c:v>
                </c:pt>
                <c:pt idx="142">
                  <c:v>477067.48649093619</c:v>
                </c:pt>
                <c:pt idx="143">
                  <c:v>477053.3525621501</c:v>
                </c:pt>
                <c:pt idx="144">
                  <c:v>477054.24950867618</c:v>
                </c:pt>
                <c:pt idx="145">
                  <c:v>477046.46564528998</c:v>
                </c:pt>
                <c:pt idx="146">
                  <c:v>477040.18874949537</c:v>
                </c:pt>
                <c:pt idx="147">
                  <c:v>477059.70029238058</c:v>
                </c:pt>
                <c:pt idx="148">
                  <c:v>477056.69884850207</c:v>
                </c:pt>
                <c:pt idx="149">
                  <c:v>477059.03515847569</c:v>
                </c:pt>
                <c:pt idx="150">
                  <c:v>477061.40094411629</c:v>
                </c:pt>
                <c:pt idx="151">
                  <c:v>477044.7872119103</c:v>
                </c:pt>
                <c:pt idx="152">
                  <c:v>477033.54266992619</c:v>
                </c:pt>
                <c:pt idx="153">
                  <c:v>477034.40672487812</c:v>
                </c:pt>
                <c:pt idx="154">
                  <c:v>477033.65636144258</c:v>
                </c:pt>
                <c:pt idx="155">
                  <c:v>477027.43008663191</c:v>
                </c:pt>
                <c:pt idx="156">
                  <c:v>477045.05934986979</c:v>
                </c:pt>
                <c:pt idx="157">
                  <c:v>477021.33638281142</c:v>
                </c:pt>
                <c:pt idx="158">
                  <c:v>477042.75246473966</c:v>
                </c:pt>
                <c:pt idx="159">
                  <c:v>477055.14653173508</c:v>
                </c:pt>
                <c:pt idx="160">
                  <c:v>477062.08565552026</c:v>
                </c:pt>
                <c:pt idx="161">
                  <c:v>477041.63044352335</c:v>
                </c:pt>
                <c:pt idx="162">
                  <c:v>477022.36793017318</c:v>
                </c:pt>
                <c:pt idx="163">
                  <c:v>477024.14069365017</c:v>
                </c:pt>
                <c:pt idx="164">
                  <c:v>477047.85158243187</c:v>
                </c:pt>
                <c:pt idx="165">
                  <c:v>477055.34805018757</c:v>
                </c:pt>
                <c:pt idx="166">
                  <c:v>477046.10589799512</c:v>
                </c:pt>
                <c:pt idx="167">
                  <c:v>477035.80634356249</c:v>
                </c:pt>
                <c:pt idx="168">
                  <c:v>477042.12352259719</c:v>
                </c:pt>
                <c:pt idx="169">
                  <c:v>477046.98147498159</c:v>
                </c:pt>
                <c:pt idx="170">
                  <c:v>477059.75528936659</c:v>
                </c:pt>
                <c:pt idx="171">
                  <c:v>477066.25650739024</c:v>
                </c:pt>
                <c:pt idx="172">
                  <c:v>477071.24707011081</c:v>
                </c:pt>
                <c:pt idx="173">
                  <c:v>477046.08071358048</c:v>
                </c:pt>
                <c:pt idx="174">
                  <c:v>477064.05620110111</c:v>
                </c:pt>
                <c:pt idx="175">
                  <c:v>477069.42166007694</c:v>
                </c:pt>
                <c:pt idx="176">
                  <c:v>477063.0598018936</c:v>
                </c:pt>
                <c:pt idx="177">
                  <c:v>477122.59720588493</c:v>
                </c:pt>
                <c:pt idx="178">
                  <c:v>477134.13581154909</c:v>
                </c:pt>
                <c:pt idx="179">
                  <c:v>477138.61183999211</c:v>
                </c:pt>
                <c:pt idx="180">
                  <c:v>477137.30389982753</c:v>
                </c:pt>
                <c:pt idx="181">
                  <c:v>477136.94691947894</c:v>
                </c:pt>
                <c:pt idx="182">
                  <c:v>477144.89218609134</c:v>
                </c:pt>
                <c:pt idx="183">
                  <c:v>477147.53865897073</c:v>
                </c:pt>
                <c:pt idx="184">
                  <c:v>477124.19919758535</c:v>
                </c:pt>
                <c:pt idx="185">
                  <c:v>477125.27383311704</c:v>
                </c:pt>
                <c:pt idx="186">
                  <c:v>477139.33937942312</c:v>
                </c:pt>
                <c:pt idx="187">
                  <c:v>477156.50169800606</c:v>
                </c:pt>
                <c:pt idx="188">
                  <c:v>477155.08581902884</c:v>
                </c:pt>
                <c:pt idx="189">
                  <c:v>477154.60455860972</c:v>
                </c:pt>
                <c:pt idx="190">
                  <c:v>477157.35826770827</c:v>
                </c:pt>
                <c:pt idx="191">
                  <c:v>477151.80020816647</c:v>
                </c:pt>
                <c:pt idx="192">
                  <c:v>477156.23639740446</c:v>
                </c:pt>
                <c:pt idx="193">
                  <c:v>477147.0809558648</c:v>
                </c:pt>
                <c:pt idx="194">
                  <c:v>477146.01083470538</c:v>
                </c:pt>
                <c:pt idx="195">
                  <c:v>477126.74803575891</c:v>
                </c:pt>
                <c:pt idx="196">
                  <c:v>477120.27667177928</c:v>
                </c:pt>
                <c:pt idx="197">
                  <c:v>477107.63525165868</c:v>
                </c:pt>
                <c:pt idx="198">
                  <c:v>477105.94628430548</c:v>
                </c:pt>
                <c:pt idx="199">
                  <c:v>477101.17824407259</c:v>
                </c:pt>
                <c:pt idx="200">
                  <c:v>477097.84437071648</c:v>
                </c:pt>
                <c:pt idx="201">
                  <c:v>477105.304853982</c:v>
                </c:pt>
                <c:pt idx="202">
                  <c:v>477104.45416853286</c:v>
                </c:pt>
                <c:pt idx="203">
                  <c:v>477108.66571178637</c:v>
                </c:pt>
                <c:pt idx="204">
                  <c:v>477109.80091747921</c:v>
                </c:pt>
                <c:pt idx="205">
                  <c:v>477126.08847132348</c:v>
                </c:pt>
                <c:pt idx="206">
                  <c:v>477127.6395519994</c:v>
                </c:pt>
                <c:pt idx="207">
                  <c:v>477114.92389892775</c:v>
                </c:pt>
                <c:pt idx="208">
                  <c:v>477116.79535159719</c:v>
                </c:pt>
                <c:pt idx="209">
                  <c:v>477116.93004147685</c:v>
                </c:pt>
                <c:pt idx="210">
                  <c:v>477124.2528569001</c:v>
                </c:pt>
                <c:pt idx="211">
                  <c:v>477134.75925245386</c:v>
                </c:pt>
                <c:pt idx="212">
                  <c:v>477135.34755204053</c:v>
                </c:pt>
                <c:pt idx="213">
                  <c:v>477142.31227596774</c:v>
                </c:pt>
                <c:pt idx="214">
                  <c:v>477144.45675367711</c:v>
                </c:pt>
                <c:pt idx="215">
                  <c:v>477135.00115762185</c:v>
                </c:pt>
                <c:pt idx="216">
                  <c:v>477143.43023525982</c:v>
                </c:pt>
                <c:pt idx="217">
                  <c:v>477144.36440580565</c:v>
                </c:pt>
                <c:pt idx="218">
                  <c:v>477146.11140453129</c:v>
                </c:pt>
                <c:pt idx="219">
                  <c:v>477078.23931626504</c:v>
                </c:pt>
                <c:pt idx="220">
                  <c:v>477072.067700001</c:v>
                </c:pt>
                <c:pt idx="221">
                  <c:v>477090.74905945838</c:v>
                </c:pt>
                <c:pt idx="222">
                  <c:v>477093.08133641677</c:v>
                </c:pt>
                <c:pt idx="223">
                  <c:v>477097.07652272575</c:v>
                </c:pt>
                <c:pt idx="224">
                  <c:v>477100.21386801591</c:v>
                </c:pt>
                <c:pt idx="225">
                  <c:v>477101.705916623</c:v>
                </c:pt>
                <c:pt idx="226">
                  <c:v>477109.60025401117</c:v>
                </c:pt>
                <c:pt idx="227">
                  <c:v>477117.4456617923</c:v>
                </c:pt>
                <c:pt idx="228">
                  <c:v>477115.29322875035</c:v>
                </c:pt>
                <c:pt idx="229">
                  <c:v>477090.19228763337</c:v>
                </c:pt>
                <c:pt idx="230">
                  <c:v>477093.71591389313</c:v>
                </c:pt>
                <c:pt idx="231">
                  <c:v>477084.31768238184</c:v>
                </c:pt>
                <c:pt idx="232">
                  <c:v>477092.67974188941</c:v>
                </c:pt>
                <c:pt idx="233">
                  <c:v>477096.99988254841</c:v>
                </c:pt>
                <c:pt idx="234">
                  <c:v>477107.88487100386</c:v>
                </c:pt>
                <c:pt idx="235">
                  <c:v>477106.2014649295</c:v>
                </c:pt>
                <c:pt idx="236">
                  <c:v>477099.11069738847</c:v>
                </c:pt>
                <c:pt idx="237">
                  <c:v>477054.82633296843</c:v>
                </c:pt>
                <c:pt idx="238">
                  <c:v>477070.12405001605</c:v>
                </c:pt>
                <c:pt idx="239">
                  <c:v>477051.70205950603</c:v>
                </c:pt>
                <c:pt idx="240">
                  <c:v>477048.62886923144</c:v>
                </c:pt>
                <c:pt idx="241">
                  <c:v>477057.89943488606</c:v>
                </c:pt>
                <c:pt idx="242">
                  <c:v>477058.19602803054</c:v>
                </c:pt>
                <c:pt idx="243">
                  <c:v>477058.16330896877</c:v>
                </c:pt>
                <c:pt idx="244">
                  <c:v>477058.04871436115</c:v>
                </c:pt>
                <c:pt idx="245">
                  <c:v>477039.51834214671</c:v>
                </c:pt>
                <c:pt idx="246">
                  <c:v>477035.8046359818</c:v>
                </c:pt>
                <c:pt idx="247">
                  <c:v>477033.84533560538</c:v>
                </c:pt>
                <c:pt idx="248">
                  <c:v>477035.25051371165</c:v>
                </c:pt>
                <c:pt idx="249">
                  <c:v>477043.24351696268</c:v>
                </c:pt>
                <c:pt idx="250">
                  <c:v>477047.76841700595</c:v>
                </c:pt>
                <c:pt idx="251">
                  <c:v>477048.23355405446</c:v>
                </c:pt>
                <c:pt idx="252">
                  <c:v>477052.33407736669</c:v>
                </c:pt>
                <c:pt idx="253">
                  <c:v>477063.61455895356</c:v>
                </c:pt>
                <c:pt idx="254">
                  <c:v>477028.59348605626</c:v>
                </c:pt>
                <c:pt idx="255">
                  <c:v>477021.42869433289</c:v>
                </c:pt>
                <c:pt idx="256">
                  <c:v>477033.60314552253</c:v>
                </c:pt>
                <c:pt idx="257">
                  <c:v>477021.17192401882</c:v>
                </c:pt>
                <c:pt idx="258">
                  <c:v>477014.49568961468</c:v>
                </c:pt>
                <c:pt idx="259">
                  <c:v>477016.79290277412</c:v>
                </c:pt>
                <c:pt idx="260">
                  <c:v>477029.95221625536</c:v>
                </c:pt>
                <c:pt idx="261">
                  <c:v>477024.20923590165</c:v>
                </c:pt>
                <c:pt idx="262">
                  <c:v>477030.8000386465</c:v>
                </c:pt>
                <c:pt idx="263">
                  <c:v>477039.73533290735</c:v>
                </c:pt>
                <c:pt idx="264">
                  <c:v>477040.46325318841</c:v>
                </c:pt>
                <c:pt idx="265">
                  <c:v>477040.16120532172</c:v>
                </c:pt>
                <c:pt idx="266">
                  <c:v>477043.61678527505</c:v>
                </c:pt>
                <c:pt idx="267">
                  <c:v>477042.32414982741</c:v>
                </c:pt>
                <c:pt idx="268">
                  <c:v>477057.6437601684</c:v>
                </c:pt>
                <c:pt idx="269">
                  <c:v>477065.63982374524</c:v>
                </c:pt>
                <c:pt idx="270">
                  <c:v>477075.36015699396</c:v>
                </c:pt>
                <c:pt idx="271">
                  <c:v>477057.96045858919</c:v>
                </c:pt>
                <c:pt idx="272">
                  <c:v>477070.42640876508</c:v>
                </c:pt>
                <c:pt idx="273">
                  <c:v>477062.89925606624</c:v>
                </c:pt>
                <c:pt idx="274">
                  <c:v>477062.54563472111</c:v>
                </c:pt>
                <c:pt idx="275">
                  <c:v>477064.99065723241</c:v>
                </c:pt>
                <c:pt idx="276">
                  <c:v>477062.83592229092</c:v>
                </c:pt>
                <c:pt idx="277">
                  <c:v>477056.79885725322</c:v>
                </c:pt>
                <c:pt idx="278">
                  <c:v>477057.53997955134</c:v>
                </c:pt>
                <c:pt idx="279">
                  <c:v>477040.25074718264</c:v>
                </c:pt>
                <c:pt idx="280">
                  <c:v>477043.43179194111</c:v>
                </c:pt>
                <c:pt idx="281">
                  <c:v>477037.25534330279</c:v>
                </c:pt>
                <c:pt idx="282">
                  <c:v>477034.87888987234</c:v>
                </c:pt>
                <c:pt idx="283">
                  <c:v>477029.74819009553</c:v>
                </c:pt>
                <c:pt idx="284">
                  <c:v>477037.39842889924</c:v>
                </c:pt>
                <c:pt idx="285">
                  <c:v>477030.0003059071</c:v>
                </c:pt>
                <c:pt idx="286">
                  <c:v>477032.7232969951</c:v>
                </c:pt>
                <c:pt idx="287">
                  <c:v>477009.77492471569</c:v>
                </c:pt>
                <c:pt idx="288">
                  <c:v>477012.00374366407</c:v>
                </c:pt>
                <c:pt idx="289">
                  <c:v>477010.32</c:v>
                </c:pt>
                <c:pt idx="290">
                  <c:v>477010.79499999998</c:v>
                </c:pt>
                <c:pt idx="291">
                  <c:v>477017.05476350407</c:v>
                </c:pt>
                <c:pt idx="292">
                  <c:v>476997.93513441004</c:v>
                </c:pt>
                <c:pt idx="293">
                  <c:v>476995.32832363941</c:v>
                </c:pt>
                <c:pt idx="294">
                  <c:v>476978.67069812829</c:v>
                </c:pt>
                <c:pt idx="295">
                  <c:v>476979.3842429014</c:v>
                </c:pt>
                <c:pt idx="296">
                  <c:v>476984.04066244519</c:v>
                </c:pt>
                <c:pt idx="297">
                  <c:v>476993.24827771168</c:v>
                </c:pt>
                <c:pt idx="298">
                  <c:v>476987.61372590862</c:v>
                </c:pt>
                <c:pt idx="299">
                  <c:v>476995.85721149086</c:v>
                </c:pt>
                <c:pt idx="300">
                  <c:v>476993.79018470866</c:v>
                </c:pt>
                <c:pt idx="301">
                  <c:v>476981.39810255182</c:v>
                </c:pt>
                <c:pt idx="302">
                  <c:v>476971.71419307782</c:v>
                </c:pt>
                <c:pt idx="303">
                  <c:v>476983.85766931943</c:v>
                </c:pt>
                <c:pt idx="304">
                  <c:v>476983.92180401558</c:v>
                </c:pt>
                <c:pt idx="305">
                  <c:v>476978.40940329636</c:v>
                </c:pt>
                <c:pt idx="306">
                  <c:v>476994.04443896771</c:v>
                </c:pt>
                <c:pt idx="307">
                  <c:v>476982.84841620811</c:v>
                </c:pt>
                <c:pt idx="308">
                  <c:v>476972.90317308065</c:v>
                </c:pt>
                <c:pt idx="309">
                  <c:v>476982.07411820668</c:v>
                </c:pt>
                <c:pt idx="310">
                  <c:v>476993.29157951457</c:v>
                </c:pt>
                <c:pt idx="311">
                  <c:v>476936.73426736344</c:v>
                </c:pt>
                <c:pt idx="312">
                  <c:v>476943.72105055797</c:v>
                </c:pt>
                <c:pt idx="313">
                  <c:v>476930.38233616867</c:v>
                </c:pt>
                <c:pt idx="314">
                  <c:v>476940.94582363428</c:v>
                </c:pt>
                <c:pt idx="315">
                  <c:v>476918.42747500539</c:v>
                </c:pt>
                <c:pt idx="316">
                  <c:v>476906.99537883973</c:v>
                </c:pt>
                <c:pt idx="317">
                  <c:v>476917.08623495977</c:v>
                </c:pt>
                <c:pt idx="318">
                  <c:v>476917.55765160947</c:v>
                </c:pt>
                <c:pt idx="319">
                  <c:v>476927.37777502061</c:v>
                </c:pt>
                <c:pt idx="320">
                  <c:v>476946.58230896102</c:v>
                </c:pt>
                <c:pt idx="321">
                  <c:v>476941.02614417358</c:v>
                </c:pt>
                <c:pt idx="322">
                  <c:v>476919.71725752467</c:v>
                </c:pt>
                <c:pt idx="323">
                  <c:v>476935.90377804852</c:v>
                </c:pt>
                <c:pt idx="324">
                  <c:v>476932.69604433631</c:v>
                </c:pt>
                <c:pt idx="325">
                  <c:v>476946.88111977204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476934.97707038641</c:v>
                </c:pt>
                <c:pt idx="329">
                  <c:v>477036.89689990471</c:v>
                </c:pt>
                <c:pt idx="330">
                  <c:v>477027.63983768818</c:v>
                </c:pt>
                <c:pt idx="331">
                  <c:v>477113.48403833655</c:v>
                </c:pt>
                <c:pt idx="332">
                  <c:v>476922.03333112085</c:v>
                </c:pt>
                <c:pt idx="333">
                  <c:v>477046.84727024491</c:v>
                </c:pt>
                <c:pt idx="334">
                  <c:v>477055.20676390489</c:v>
                </c:pt>
                <c:pt idx="335">
                  <c:v>477081.96744943166</c:v>
                </c:pt>
                <c:pt idx="336">
                  <c:v>477065.40252879763</c:v>
                </c:pt>
                <c:pt idx="337">
                  <c:v>477065.47473534016</c:v>
                </c:pt>
                <c:pt idx="338">
                  <c:v>477059.49892758235</c:v>
                </c:pt>
                <c:pt idx="339">
                  <c:v>477057.64847339486</c:v>
                </c:pt>
                <c:pt idx="340">
                  <c:v>477040.96119435184</c:v>
                </c:pt>
                <c:pt idx="341">
                  <c:v>477040.01978177257</c:v>
                </c:pt>
                <c:pt idx="342">
                  <c:v>477026.70727956452</c:v>
                </c:pt>
                <c:pt idx="343">
                  <c:v>477023.75305141957</c:v>
                </c:pt>
                <c:pt idx="344">
                  <c:v>477032.24403251446</c:v>
                </c:pt>
                <c:pt idx="345">
                  <c:v>477038.12602223619</c:v>
                </c:pt>
                <c:pt idx="346">
                  <c:v>477021.5777243544</c:v>
                </c:pt>
                <c:pt idx="347">
                  <c:v>477017.77190432238</c:v>
                </c:pt>
                <c:pt idx="348">
                  <c:v>477002.07098418026</c:v>
                </c:pt>
                <c:pt idx="349">
                  <c:v>477009.87638706813</c:v>
                </c:pt>
                <c:pt idx="350">
                  <c:v>477017.48701609223</c:v>
                </c:pt>
                <c:pt idx="351">
                  <c:v>477022.13669917604</c:v>
                </c:pt>
                <c:pt idx="352">
                  <c:v>477027.67060150625</c:v>
                </c:pt>
                <c:pt idx="353">
                  <c:v>477035.51926821045</c:v>
                </c:pt>
                <c:pt idx="354">
                  <c:v>477040.11103853903</c:v>
                </c:pt>
                <c:pt idx="355">
                  <c:v>477030.19317323441</c:v>
                </c:pt>
                <c:pt idx="356">
                  <c:v>477037.70331554941</c:v>
                </c:pt>
                <c:pt idx="357">
                  <c:v>477024.93793584395</c:v>
                </c:pt>
                <c:pt idx="358">
                  <c:v>477021.49476524704</c:v>
                </c:pt>
                <c:pt idx="359">
                  <c:v>477021.22974501125</c:v>
                </c:pt>
                <c:pt idx="360">
                  <c:v>477027.56711075961</c:v>
                </c:pt>
                <c:pt idx="361">
                  <c:v>477028.06342668965</c:v>
                </c:pt>
                <c:pt idx="362">
                  <c:v>477041.27241925837</c:v>
                </c:pt>
                <c:pt idx="363">
                  <c:v>477047.13329605799</c:v>
                </c:pt>
                <c:pt idx="364">
                  <c:v>477047.69690379238</c:v>
                </c:pt>
                <c:pt idx="365">
                  <c:v>477047.77663660346</c:v>
                </c:pt>
                <c:pt idx="366">
                  <c:v>477048.57652561233</c:v>
                </c:pt>
                <c:pt idx="367">
                  <c:v>477045.93837621727</c:v>
                </c:pt>
                <c:pt idx="368">
                  <c:v>477051.16524098569</c:v>
                </c:pt>
                <c:pt idx="369">
                  <c:v>477053.16907370253</c:v>
                </c:pt>
                <c:pt idx="370">
                  <c:v>477049.07101028418</c:v>
                </c:pt>
                <c:pt idx="371">
                  <c:v>477054.01398937864</c:v>
                </c:pt>
                <c:pt idx="372">
                  <c:v>477051.53422716109</c:v>
                </c:pt>
                <c:pt idx="373">
                  <c:v>477049.26679311245</c:v>
                </c:pt>
                <c:pt idx="374">
                  <c:v>477054.62281244126</c:v>
                </c:pt>
                <c:pt idx="375">
                  <c:v>477047.92903812788</c:v>
                </c:pt>
                <c:pt idx="376">
                  <c:v>477039.57066033653</c:v>
                </c:pt>
                <c:pt idx="377">
                  <c:v>477070.67184370005</c:v>
                </c:pt>
                <c:pt idx="378">
                  <c:v>477049.60898240289</c:v>
                </c:pt>
                <c:pt idx="379">
                  <c:v>477043.21514375153</c:v>
                </c:pt>
                <c:pt idx="380">
                  <c:v>477048.50708469329</c:v>
                </c:pt>
                <c:pt idx="381">
                  <c:v>477043.05933768128</c:v>
                </c:pt>
                <c:pt idx="382">
                  <c:v>477059.13928377401</c:v>
                </c:pt>
                <c:pt idx="383">
                  <c:v>477056.68695649662</c:v>
                </c:pt>
                <c:pt idx="384">
                  <c:v>477050.83576995495</c:v>
                </c:pt>
                <c:pt idx="385">
                  <c:v>477047.69326703111</c:v>
                </c:pt>
                <c:pt idx="386">
                  <c:v>477047.82914088981</c:v>
                </c:pt>
                <c:pt idx="387">
                  <c:v>477028.59646814031</c:v>
                </c:pt>
                <c:pt idx="388">
                  <c:v>477019.00801615929</c:v>
                </c:pt>
                <c:pt idx="389">
                  <c:v>477008.77265176724</c:v>
                </c:pt>
                <c:pt idx="390">
                  <c:v>477013.2088594542</c:v>
                </c:pt>
                <c:pt idx="391">
                  <c:v>477006.22193462728</c:v>
                </c:pt>
                <c:pt idx="392">
                  <c:v>477045.67373821401</c:v>
                </c:pt>
                <c:pt idx="393">
                  <c:v>477051.82855234679</c:v>
                </c:pt>
                <c:pt idx="394">
                  <c:v>477059.44127358525</c:v>
                </c:pt>
                <c:pt idx="395">
                  <c:v>477027.01538731466</c:v>
                </c:pt>
                <c:pt idx="396">
                  <c:v>477023.90980688151</c:v>
                </c:pt>
                <c:pt idx="397">
                  <c:v>477024.88878139667</c:v>
                </c:pt>
                <c:pt idx="398">
                  <c:v>477020.82997102843</c:v>
                </c:pt>
                <c:pt idx="399">
                  <c:v>477022.01443120115</c:v>
                </c:pt>
                <c:pt idx="400">
                  <c:v>477042.18508281402</c:v>
                </c:pt>
                <c:pt idx="401">
                  <c:v>477048.79090021556</c:v>
                </c:pt>
                <c:pt idx="402">
                  <c:v>477044.43523880077</c:v>
                </c:pt>
                <c:pt idx="403">
                  <c:v>477027.99549483316</c:v>
                </c:pt>
                <c:pt idx="404">
                  <c:v>477048.95591199643</c:v>
                </c:pt>
                <c:pt idx="405">
                  <c:v>477044.83367466158</c:v>
                </c:pt>
                <c:pt idx="406">
                  <c:v>477047.94875834032</c:v>
                </c:pt>
                <c:pt idx="407">
                  <c:v>477061.95094414189</c:v>
                </c:pt>
                <c:pt idx="408">
                  <c:v>477058.18963658315</c:v>
                </c:pt>
                <c:pt idx="409">
                  <c:v>477056.71844383847</c:v>
                </c:pt>
                <c:pt idx="410">
                  <c:v>477054.42590593599</c:v>
                </c:pt>
                <c:pt idx="411">
                  <c:v>477061.39882113022</c:v>
                </c:pt>
                <c:pt idx="412">
                  <c:v>477144.13756535441</c:v>
                </c:pt>
                <c:pt idx="413">
                  <c:v>477140.03673356684</c:v>
                </c:pt>
                <c:pt idx="414">
                  <c:v>477146.99269664538</c:v>
                </c:pt>
                <c:pt idx="415">
                  <c:v>477140.99052787462</c:v>
                </c:pt>
                <c:pt idx="416">
                  <c:v>477124.28588160325</c:v>
                </c:pt>
                <c:pt idx="417">
                  <c:v>477128.2007964598</c:v>
                </c:pt>
                <c:pt idx="418">
                  <c:v>477145.38642618188</c:v>
                </c:pt>
                <c:pt idx="419">
                  <c:v>477152.96410629869</c:v>
                </c:pt>
                <c:pt idx="420">
                  <c:v>477148.69017118722</c:v>
                </c:pt>
                <c:pt idx="421">
                  <c:v>477154.71047684626</c:v>
                </c:pt>
                <c:pt idx="422">
                  <c:v>477138.69930810953</c:v>
                </c:pt>
                <c:pt idx="423">
                  <c:v>477125.47455735772</c:v>
                </c:pt>
                <c:pt idx="424">
                  <c:v>477119.75415517821</c:v>
                </c:pt>
                <c:pt idx="425">
                  <c:v>477109.61753996217</c:v>
                </c:pt>
                <c:pt idx="426">
                  <c:v>477104.92782588879</c:v>
                </c:pt>
                <c:pt idx="427">
                  <c:v>477101.96848227718</c:v>
                </c:pt>
                <c:pt idx="428">
                  <c:v>477100.97551576036</c:v>
                </c:pt>
                <c:pt idx="429">
                  <c:v>477103.57214103505</c:v>
                </c:pt>
                <c:pt idx="430">
                  <c:v>477115.27195455582</c:v>
                </c:pt>
                <c:pt idx="431">
                  <c:v>477121.45667350903</c:v>
                </c:pt>
                <c:pt idx="432">
                  <c:v>477122.36721018911</c:v>
                </c:pt>
                <c:pt idx="433">
                  <c:v>477116.98521947354</c:v>
                </c:pt>
                <c:pt idx="434">
                  <c:v>477115.14865217707</c:v>
                </c:pt>
                <c:pt idx="435">
                  <c:v>477111.96176885016</c:v>
                </c:pt>
                <c:pt idx="436">
                  <c:v>477119.86814728886</c:v>
                </c:pt>
                <c:pt idx="437">
                  <c:v>477113.64067750768</c:v>
                </c:pt>
                <c:pt idx="438">
                  <c:v>477124.85815181286</c:v>
                </c:pt>
                <c:pt idx="439">
                  <c:v>477131.77004036703</c:v>
                </c:pt>
                <c:pt idx="440">
                  <c:v>477137.7226059591</c:v>
                </c:pt>
                <c:pt idx="441">
                  <c:v>477129.02195660811</c:v>
                </c:pt>
                <c:pt idx="442">
                  <c:v>477138.54220150615</c:v>
                </c:pt>
                <c:pt idx="443">
                  <c:v>477143.8631722483</c:v>
                </c:pt>
                <c:pt idx="444">
                  <c:v>477141.65571037796</c:v>
                </c:pt>
                <c:pt idx="445">
                  <c:v>477145.2784727703</c:v>
                </c:pt>
                <c:pt idx="446">
                  <c:v>477129.78022121545</c:v>
                </c:pt>
                <c:pt idx="447">
                  <c:v>477091.05176411557</c:v>
                </c:pt>
                <c:pt idx="448">
                  <c:v>477096.79925455147</c:v>
                </c:pt>
                <c:pt idx="449">
                  <c:v>477106.10552665615</c:v>
                </c:pt>
                <c:pt idx="450">
                  <c:v>477114.65391290351</c:v>
                </c:pt>
                <c:pt idx="451">
                  <c:v>477089.68203298055</c:v>
                </c:pt>
                <c:pt idx="452">
                  <c:v>477089.72202901373</c:v>
                </c:pt>
                <c:pt idx="453">
                  <c:v>477075.71531334444</c:v>
                </c:pt>
                <c:pt idx="454">
                  <c:v>477084.14955336211</c:v>
                </c:pt>
                <c:pt idx="455">
                  <c:v>477092.56801719527</c:v>
                </c:pt>
                <c:pt idx="456">
                  <c:v>477095.29730296478</c:v>
                </c:pt>
                <c:pt idx="457">
                  <c:v>477102.98910413269</c:v>
                </c:pt>
                <c:pt idx="458">
                  <c:v>477104.93501713552</c:v>
                </c:pt>
                <c:pt idx="459">
                  <c:v>477083.92254383868</c:v>
                </c:pt>
                <c:pt idx="460">
                  <c:v>477082.25766280503</c:v>
                </c:pt>
                <c:pt idx="461">
                  <c:v>477082.9900081582</c:v>
                </c:pt>
                <c:pt idx="462">
                  <c:v>477094.35914285091</c:v>
                </c:pt>
                <c:pt idx="463">
                  <c:v>477091.35184063879</c:v>
                </c:pt>
                <c:pt idx="464">
                  <c:v>477091.94193103001</c:v>
                </c:pt>
                <c:pt idx="465">
                  <c:v>477084.28382278158</c:v>
                </c:pt>
                <c:pt idx="466">
                  <c:v>477103.56475800934</c:v>
                </c:pt>
                <c:pt idx="467">
                  <c:v>477089.31177123339</c:v>
                </c:pt>
                <c:pt idx="468">
                  <c:v>477079.14272776409</c:v>
                </c:pt>
                <c:pt idx="469">
                  <c:v>477078.85742136859</c:v>
                </c:pt>
                <c:pt idx="470">
                  <c:v>477086.37968025729</c:v>
                </c:pt>
                <c:pt idx="471">
                  <c:v>477075.98469485185</c:v>
                </c:pt>
                <c:pt idx="472">
                  <c:v>477069.14852938289</c:v>
                </c:pt>
                <c:pt idx="473">
                  <c:v>477077.54557077988</c:v>
                </c:pt>
                <c:pt idx="474">
                  <c:v>477051.10525658901</c:v>
                </c:pt>
                <c:pt idx="475">
                  <c:v>477062.04500858014</c:v>
                </c:pt>
                <c:pt idx="476">
                  <c:v>477056.88550544716</c:v>
                </c:pt>
                <c:pt idx="477">
                  <c:v>477046.18736977008</c:v>
                </c:pt>
                <c:pt idx="478">
                  <c:v>477029.4148584978</c:v>
                </c:pt>
                <c:pt idx="479">
                  <c:v>477037.40806290129</c:v>
                </c:pt>
                <c:pt idx="480">
                  <c:v>477044.25498710759</c:v>
                </c:pt>
                <c:pt idx="481">
                  <c:v>477047.57079339144</c:v>
                </c:pt>
                <c:pt idx="482">
                  <c:v>477049.82973348157</c:v>
                </c:pt>
                <c:pt idx="483">
                  <c:v>477019.1359383894</c:v>
                </c:pt>
                <c:pt idx="484">
                  <c:v>477033.00589926535</c:v>
                </c:pt>
                <c:pt idx="485">
                  <c:v>477029.43973112619</c:v>
                </c:pt>
                <c:pt idx="486">
                  <c:v>477022.41709103028</c:v>
                </c:pt>
                <c:pt idx="487">
                  <c:v>477020.4535283178</c:v>
                </c:pt>
                <c:pt idx="488">
                  <c:v>477017.45927182946</c:v>
                </c:pt>
                <c:pt idx="489">
                  <c:v>477022.19766039035</c:v>
                </c:pt>
                <c:pt idx="490">
                  <c:v>477016.56854794524</c:v>
                </c:pt>
                <c:pt idx="491">
                  <c:v>477016.15186808322</c:v>
                </c:pt>
                <c:pt idx="492">
                  <c:v>477012.99590834568</c:v>
                </c:pt>
                <c:pt idx="493">
                  <c:v>477011.05148788198</c:v>
                </c:pt>
                <c:pt idx="494">
                  <c:v>477024.977102637</c:v>
                </c:pt>
                <c:pt idx="495">
                  <c:v>477026.77804355742</c:v>
                </c:pt>
                <c:pt idx="496">
                  <c:v>477027.69965830684</c:v>
                </c:pt>
                <c:pt idx="497">
                  <c:v>477050.75984066777</c:v>
                </c:pt>
                <c:pt idx="498">
                  <c:v>477060.79652512219</c:v>
                </c:pt>
                <c:pt idx="499">
                  <c:v>477068.64809740992</c:v>
                </c:pt>
                <c:pt idx="500">
                  <c:v>477068.70328017423</c:v>
                </c:pt>
                <c:pt idx="501">
                  <c:v>477060.04878686252</c:v>
                </c:pt>
                <c:pt idx="502">
                  <c:v>477063.82693276723</c:v>
                </c:pt>
                <c:pt idx="503">
                  <c:v>477087.80405526358</c:v>
                </c:pt>
                <c:pt idx="504">
                  <c:v>477059.89704178245</c:v>
                </c:pt>
                <c:pt idx="505">
                  <c:v>477050.78901876457</c:v>
                </c:pt>
                <c:pt idx="506">
                  <c:v>477048.10437645542</c:v>
                </c:pt>
                <c:pt idx="507">
                  <c:v>477045.41298126022</c:v>
                </c:pt>
                <c:pt idx="508">
                  <c:v>477044.60942505387</c:v>
                </c:pt>
                <c:pt idx="509">
                  <c:v>477042.59878370789</c:v>
                </c:pt>
                <c:pt idx="510">
                  <c:v>477043.25267122337</c:v>
                </c:pt>
                <c:pt idx="511">
                  <c:v>477036.52327476797</c:v>
                </c:pt>
                <c:pt idx="512">
                  <c:v>477004.67305808235</c:v>
                </c:pt>
                <c:pt idx="513">
                  <c:v>477012.65673752385</c:v>
                </c:pt>
                <c:pt idx="514">
                  <c:v>477007.68027614587</c:v>
                </c:pt>
                <c:pt idx="515">
                  <c:v>477002.60110167082</c:v>
                </c:pt>
                <c:pt idx="516">
                  <c:v>476998.01617850747</c:v>
                </c:pt>
                <c:pt idx="517">
                  <c:v>476996.16056273394</c:v>
                </c:pt>
                <c:pt idx="518">
                  <c:v>476989.93646847602</c:v>
                </c:pt>
                <c:pt idx="519">
                  <c:v>476983.59139290341</c:v>
                </c:pt>
                <c:pt idx="520">
                  <c:v>476988.95529603661</c:v>
                </c:pt>
                <c:pt idx="521">
                  <c:v>476992.3122592608</c:v>
                </c:pt>
                <c:pt idx="522">
                  <c:v>476987.98270718881</c:v>
                </c:pt>
                <c:pt idx="523">
                  <c:v>476999.82231558766</c:v>
                </c:pt>
                <c:pt idx="524">
                  <c:v>477000.03367036418</c:v>
                </c:pt>
                <c:pt idx="525">
                  <c:v>477000.02281926869</c:v>
                </c:pt>
                <c:pt idx="526">
                  <c:v>476990.16762406594</c:v>
                </c:pt>
                <c:pt idx="527">
                  <c:v>476976.5061588065</c:v>
                </c:pt>
                <c:pt idx="528">
                  <c:v>476974.7471122499</c:v>
                </c:pt>
                <c:pt idx="529">
                  <c:v>476986.2271457758</c:v>
                </c:pt>
                <c:pt idx="530">
                  <c:v>476984.19344329269</c:v>
                </c:pt>
                <c:pt idx="531">
                  <c:v>476989.97166912822</c:v>
                </c:pt>
                <c:pt idx="532">
                  <c:v>476985.86984336132</c:v>
                </c:pt>
                <c:pt idx="533">
                  <c:v>476990.66066866892</c:v>
                </c:pt>
                <c:pt idx="534">
                  <c:v>476987.79437952803</c:v>
                </c:pt>
                <c:pt idx="535">
                  <c:v>476994.14545250568</c:v>
                </c:pt>
                <c:pt idx="536">
                  <c:v>476996.71306027519</c:v>
                </c:pt>
                <c:pt idx="537">
                  <c:v>476997.79140578222</c:v>
                </c:pt>
                <c:pt idx="538">
                  <c:v>476998.68098849989</c:v>
                </c:pt>
                <c:pt idx="539">
                  <c:v>477002.39492756472</c:v>
                </c:pt>
                <c:pt idx="540">
                  <c:v>477003.36258696637</c:v>
                </c:pt>
                <c:pt idx="541">
                  <c:v>477002.94272927142</c:v>
                </c:pt>
                <c:pt idx="542">
                  <c:v>476950.42596638354</c:v>
                </c:pt>
                <c:pt idx="543">
                  <c:v>476938.48438136035</c:v>
                </c:pt>
                <c:pt idx="544">
                  <c:v>476935.61033695168</c:v>
                </c:pt>
                <c:pt idx="545">
                  <c:v>476937.24817134917</c:v>
                </c:pt>
                <c:pt idx="546">
                  <c:v>476920.06369342585</c:v>
                </c:pt>
                <c:pt idx="547">
                  <c:v>476908.39276030572</c:v>
                </c:pt>
                <c:pt idx="548">
                  <c:v>476928.17707000952</c:v>
                </c:pt>
                <c:pt idx="549">
                  <c:v>476951.05564843753</c:v>
                </c:pt>
                <c:pt idx="550">
                  <c:v>476949.78611862037</c:v>
                </c:pt>
                <c:pt idx="551">
                  <c:v>476924.01500000001</c:v>
                </c:pt>
                <c:pt idx="552">
                  <c:v>476939.65765931475</c:v>
                </c:pt>
                <c:pt idx="553">
                  <c:v>476935.13594155089</c:v>
                </c:pt>
                <c:pt idx="554">
                  <c:v>476929.99613870814</c:v>
                </c:pt>
                <c:pt idx="555">
                  <c:v>476923.73359104653</c:v>
                </c:pt>
                <c:pt idx="556">
                  <c:v>476923.25515070808</c:v>
                </c:pt>
                <c:pt idx="557">
                  <c:v>476922.82236833422</c:v>
                </c:pt>
                <c:pt idx="558">
                  <c:v>476919.26920509449</c:v>
                </c:pt>
                <c:pt idx="559">
                  <c:v>476909.7618275428</c:v>
                </c:pt>
                <c:pt idx="560">
                  <c:v>476909.3460085176</c:v>
                </c:pt>
                <c:pt idx="561">
                  <c:v>476908.45012757019</c:v>
                </c:pt>
                <c:pt idx="562">
                  <c:v>476916.58327614632</c:v>
                </c:pt>
                <c:pt idx="563">
                  <c:v>477055.04427090706</c:v>
                </c:pt>
                <c:pt idx="564">
                  <c:v>477056.30509452272</c:v>
                </c:pt>
                <c:pt idx="565">
                  <c:v>477030.56688536744</c:v>
                </c:pt>
                <c:pt idx="566">
                  <c:v>477031.13997397444</c:v>
                </c:pt>
                <c:pt idx="567">
                  <c:v>477030.21573085943</c:v>
                </c:pt>
                <c:pt idx="568">
                  <c:v>477028.14207279409</c:v>
                </c:pt>
                <c:pt idx="569">
                  <c:v>477036.70802185993</c:v>
                </c:pt>
                <c:pt idx="570">
                  <c:v>477041.5824379879</c:v>
                </c:pt>
                <c:pt idx="571">
                  <c:v>477057.31423950312</c:v>
                </c:pt>
                <c:pt idx="572">
                  <c:v>477048.08745925693</c:v>
                </c:pt>
                <c:pt idx="573">
                  <c:v>477046.59640295478</c:v>
                </c:pt>
                <c:pt idx="574">
                  <c:v>477048.90096266405</c:v>
                </c:pt>
                <c:pt idx="575">
                  <c:v>477025.144260959</c:v>
                </c:pt>
                <c:pt idx="576">
                  <c:v>477052.75122359663</c:v>
                </c:pt>
                <c:pt idx="577">
                  <c:v>477066.39621511125</c:v>
                </c:pt>
                <c:pt idx="578">
                  <c:v>477139.29301304132</c:v>
                </c:pt>
                <c:pt idx="579">
                  <c:v>477137.17977572407</c:v>
                </c:pt>
                <c:pt idx="580">
                  <c:v>477137.94953090494</c:v>
                </c:pt>
                <c:pt idx="581">
                  <c:v>477134.26134952024</c:v>
                </c:pt>
                <c:pt idx="582">
                  <c:v>477130.50999727816</c:v>
                </c:pt>
                <c:pt idx="583">
                  <c:v>477129.15361617168</c:v>
                </c:pt>
                <c:pt idx="584">
                  <c:v>477127.98031575844</c:v>
                </c:pt>
                <c:pt idx="585">
                  <c:v>477124.56507467356</c:v>
                </c:pt>
                <c:pt idx="586">
                  <c:v>477123.60847409029</c:v>
                </c:pt>
                <c:pt idx="587">
                  <c:v>477129.63821084978</c:v>
                </c:pt>
                <c:pt idx="588">
                  <c:v>477139.38660431094</c:v>
                </c:pt>
                <c:pt idx="589">
                  <c:v>477116.05465182167</c:v>
                </c:pt>
                <c:pt idx="590">
                  <c:v>477113.28899811074</c:v>
                </c:pt>
                <c:pt idx="591">
                  <c:v>477115.54267461697</c:v>
                </c:pt>
                <c:pt idx="592">
                  <c:v>477103.26541366195</c:v>
                </c:pt>
                <c:pt idx="593">
                  <c:v>477116.86085742776</c:v>
                </c:pt>
                <c:pt idx="594">
                  <c:v>477117.79084025609</c:v>
                </c:pt>
                <c:pt idx="595">
                  <c:v>477126.9045271147</c:v>
                </c:pt>
                <c:pt idx="596">
                  <c:v>477126.61700000003</c:v>
                </c:pt>
                <c:pt idx="597">
                  <c:v>477136.0071815477</c:v>
                </c:pt>
                <c:pt idx="598">
                  <c:v>477120.19998905482</c:v>
                </c:pt>
                <c:pt idx="599">
                  <c:v>477125.22961349372</c:v>
                </c:pt>
                <c:pt idx="600">
                  <c:v>477079.53140034497</c:v>
                </c:pt>
                <c:pt idx="601">
                  <c:v>477092.36765798554</c:v>
                </c:pt>
                <c:pt idx="602">
                  <c:v>477094.6648785398</c:v>
                </c:pt>
                <c:pt idx="603">
                  <c:v>477086.38877284242</c:v>
                </c:pt>
                <c:pt idx="604">
                  <c:v>477085.81438123359</c:v>
                </c:pt>
                <c:pt idx="605">
                  <c:v>477079.04697994719</c:v>
                </c:pt>
                <c:pt idx="606">
                  <c:v>477077.79364641028</c:v>
                </c:pt>
                <c:pt idx="607">
                  <c:v>477045.60576554615</c:v>
                </c:pt>
                <c:pt idx="608">
                  <c:v>477025.59811528766</c:v>
                </c:pt>
                <c:pt idx="609">
                  <c:v>477019.11999497941</c:v>
                </c:pt>
                <c:pt idx="610">
                  <c:v>477022.69144203322</c:v>
                </c:pt>
                <c:pt idx="611">
                  <c:v>477039.02715970657</c:v>
                </c:pt>
                <c:pt idx="612">
                  <c:v>477060.09786892036</c:v>
                </c:pt>
                <c:pt idx="613">
                  <c:v>477050.51233031449</c:v>
                </c:pt>
                <c:pt idx="614">
                  <c:v>477049.58670926577</c:v>
                </c:pt>
                <c:pt idx="615">
                  <c:v>477034.86385272868</c:v>
                </c:pt>
                <c:pt idx="616">
                  <c:v>476999.67382140231</c:v>
                </c:pt>
                <c:pt idx="617">
                  <c:v>476981.67144721607</c:v>
                </c:pt>
                <c:pt idx="618">
                  <c:v>476990.68710127892</c:v>
                </c:pt>
                <c:pt idx="619">
                  <c:v>476981.48916448315</c:v>
                </c:pt>
                <c:pt idx="620">
                  <c:v>476997.41228624276</c:v>
                </c:pt>
                <c:pt idx="621">
                  <c:v>476940.43418188725</c:v>
                </c:pt>
                <c:pt idx="622">
                  <c:v>476937.80240138597</c:v>
                </c:pt>
                <c:pt idx="623">
                  <c:v>476930.59527206077</c:v>
                </c:pt>
                <c:pt idx="624">
                  <c:v>476909.15953555255</c:v>
                </c:pt>
              </c:numCache>
            </c:numRef>
          </c:xVal>
          <c:yVal>
            <c:numRef>
              <c:f>'By Size'!$Y$2:$Y$626</c:f>
              <c:numCache>
                <c:formatCode>General</c:formatCode>
                <c:ptCount val="625"/>
                <c:pt idx="563">
                  <c:v>4300450.7787911789</c:v>
                </c:pt>
                <c:pt idx="564">
                  <c:v>4300444.4100905256</c:v>
                </c:pt>
                <c:pt idx="565">
                  <c:v>4300472.0264933063</c:v>
                </c:pt>
                <c:pt idx="566">
                  <c:v>4300441.3117098752</c:v>
                </c:pt>
                <c:pt idx="567">
                  <c:v>4300440.928944245</c:v>
                </c:pt>
                <c:pt idx="568">
                  <c:v>4300444.2016147189</c:v>
                </c:pt>
                <c:pt idx="569">
                  <c:v>4300462.4212927567</c:v>
                </c:pt>
                <c:pt idx="570">
                  <c:v>4300458.9146038312</c:v>
                </c:pt>
                <c:pt idx="571">
                  <c:v>4300439.7666634237</c:v>
                </c:pt>
                <c:pt idx="572">
                  <c:v>4300423.3317698278</c:v>
                </c:pt>
                <c:pt idx="573">
                  <c:v>4300384.5907748444</c:v>
                </c:pt>
                <c:pt idx="574">
                  <c:v>4300384.1408979008</c:v>
                </c:pt>
                <c:pt idx="575">
                  <c:v>4300385.1197685301</c:v>
                </c:pt>
                <c:pt idx="576">
                  <c:v>4300357.2064267695</c:v>
                </c:pt>
                <c:pt idx="577">
                  <c:v>4300357.9188531917</c:v>
                </c:pt>
                <c:pt idx="578">
                  <c:v>4300419.7868149448</c:v>
                </c:pt>
                <c:pt idx="579">
                  <c:v>4300420.9188678209</c:v>
                </c:pt>
                <c:pt idx="580">
                  <c:v>4300418.6511599906</c:v>
                </c:pt>
                <c:pt idx="581">
                  <c:v>4300413.4173490182</c:v>
                </c:pt>
                <c:pt idx="582">
                  <c:v>4300400.9460798092</c:v>
                </c:pt>
                <c:pt idx="583">
                  <c:v>4300403.4678689307</c:v>
                </c:pt>
                <c:pt idx="584">
                  <c:v>4300414.4543919908</c:v>
                </c:pt>
                <c:pt idx="585">
                  <c:v>4300419.1064340863</c:v>
                </c:pt>
                <c:pt idx="586">
                  <c:v>4300434.175320806</c:v>
                </c:pt>
                <c:pt idx="587">
                  <c:v>4300437.5658994997</c:v>
                </c:pt>
                <c:pt idx="588">
                  <c:v>4300399.143094616</c:v>
                </c:pt>
                <c:pt idx="589">
                  <c:v>4300415.9954221491</c:v>
                </c:pt>
                <c:pt idx="590">
                  <c:v>4300418.2219281578</c:v>
                </c:pt>
                <c:pt idx="591">
                  <c:v>4300420.4490550188</c:v>
                </c:pt>
                <c:pt idx="592">
                  <c:v>4300467.1502304208</c:v>
                </c:pt>
                <c:pt idx="593">
                  <c:v>4300479.8031152636</c:v>
                </c:pt>
                <c:pt idx="594">
                  <c:v>4300493.7616436891</c:v>
                </c:pt>
                <c:pt idx="595">
                  <c:v>4300482.4142435752</c:v>
                </c:pt>
                <c:pt idx="596">
                  <c:v>4300482.5870000003</c:v>
                </c:pt>
                <c:pt idx="597">
                  <c:v>4300476.615966782</c:v>
                </c:pt>
                <c:pt idx="598">
                  <c:v>4300474.7636594288</c:v>
                </c:pt>
                <c:pt idx="599">
                  <c:v>4300478.721551396</c:v>
                </c:pt>
                <c:pt idx="600">
                  <c:v>4300458.9116374506</c:v>
                </c:pt>
                <c:pt idx="601">
                  <c:v>4300451.4668551488</c:v>
                </c:pt>
                <c:pt idx="602">
                  <c:v>4300455.0555803291</c:v>
                </c:pt>
                <c:pt idx="603">
                  <c:v>4300434.3166760011</c:v>
                </c:pt>
                <c:pt idx="604">
                  <c:v>4300431.8474399978</c:v>
                </c:pt>
                <c:pt idx="605">
                  <c:v>4300397.2894424675</c:v>
                </c:pt>
                <c:pt idx="606">
                  <c:v>4300412.0632938594</c:v>
                </c:pt>
                <c:pt idx="607">
                  <c:v>4300374.3394670309</c:v>
                </c:pt>
                <c:pt idx="608">
                  <c:v>4300294.4379504798</c:v>
                </c:pt>
                <c:pt idx="609">
                  <c:v>4300326.990124126</c:v>
                </c:pt>
                <c:pt idx="610">
                  <c:v>4300328.0815577907</c:v>
                </c:pt>
                <c:pt idx="611">
                  <c:v>4300335.0220602807</c:v>
                </c:pt>
                <c:pt idx="612">
                  <c:v>4300283.0963984588</c:v>
                </c:pt>
                <c:pt idx="613">
                  <c:v>4300270.6406852277</c:v>
                </c:pt>
                <c:pt idx="614">
                  <c:v>4300272.7443030151</c:v>
                </c:pt>
                <c:pt idx="615">
                  <c:v>4300273.3683924032</c:v>
                </c:pt>
                <c:pt idx="616">
                  <c:v>4300390.6250064475</c:v>
                </c:pt>
                <c:pt idx="617">
                  <c:v>4300411.9277814254</c:v>
                </c:pt>
                <c:pt idx="618">
                  <c:v>4300423.8983731307</c:v>
                </c:pt>
                <c:pt idx="619">
                  <c:v>4300437.3849614151</c:v>
                </c:pt>
                <c:pt idx="620">
                  <c:v>4300432.5402831929</c:v>
                </c:pt>
                <c:pt idx="621">
                  <c:v>4300481.4544957848</c:v>
                </c:pt>
                <c:pt idx="622">
                  <c:v>4300453.5103267524</c:v>
                </c:pt>
                <c:pt idx="623">
                  <c:v>4300350.0392629104</c:v>
                </c:pt>
                <c:pt idx="624">
                  <c:v>4300339.9049468748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98-4FFE-8C75-68EDE0DBFD77}"/>
            </c:ext>
          </c:extLst>
        </c:ser>
        <c:ser>
          <c:idx val="1"/>
          <c:order val="1"/>
          <c:tx>
            <c:strRef>
              <c:f>'By Size'!$Z$1</c:f>
              <c:strCache>
                <c:ptCount val="1"/>
                <c:pt idx="0">
                  <c:v>30-52.99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9"/>
          </c:marker>
          <c:xVal>
            <c:numRef>
              <c:f>'By Size'!$X$2:$X$626</c:f>
              <c:numCache>
                <c:formatCode>General</c:formatCode>
                <c:ptCount val="625"/>
                <c:pt idx="0">
                  <c:v>477057.75999220862</c:v>
                </c:pt>
                <c:pt idx="1">
                  <c:v>477058.88</c:v>
                </c:pt>
                <c:pt idx="2">
                  <c:v>477034.90700000001</c:v>
                </c:pt>
                <c:pt idx="3">
                  <c:v>477049.02144588588</c:v>
                </c:pt>
                <c:pt idx="4">
                  <c:v>477075.20370663854</c:v>
                </c:pt>
                <c:pt idx="5">
                  <c:v>477067.28373284754</c:v>
                </c:pt>
                <c:pt idx="6">
                  <c:v>477067.04978556716</c:v>
                </c:pt>
                <c:pt idx="7">
                  <c:v>477064.68394664273</c:v>
                </c:pt>
                <c:pt idx="8">
                  <c:v>477061.31224886421</c:v>
                </c:pt>
                <c:pt idx="9">
                  <c:v>477017.01583380834</c:v>
                </c:pt>
                <c:pt idx="10">
                  <c:v>477007.59392869513</c:v>
                </c:pt>
                <c:pt idx="11">
                  <c:v>477026.95816409308</c:v>
                </c:pt>
                <c:pt idx="12">
                  <c:v>477042.61022508738</c:v>
                </c:pt>
                <c:pt idx="13">
                  <c:v>477045.56884563918</c:v>
                </c:pt>
                <c:pt idx="14">
                  <c:v>477020.10044645891</c:v>
                </c:pt>
                <c:pt idx="15">
                  <c:v>477068.04734453873</c:v>
                </c:pt>
                <c:pt idx="16">
                  <c:v>477054.50440815208</c:v>
                </c:pt>
                <c:pt idx="17">
                  <c:v>477046.96537643304</c:v>
                </c:pt>
                <c:pt idx="18">
                  <c:v>477047.26803735265</c:v>
                </c:pt>
                <c:pt idx="19">
                  <c:v>477026.76167858701</c:v>
                </c:pt>
                <c:pt idx="20">
                  <c:v>477026.59142495884</c:v>
                </c:pt>
                <c:pt idx="21">
                  <c:v>477072.21444936184</c:v>
                </c:pt>
                <c:pt idx="22">
                  <c:v>477073.61510871508</c:v>
                </c:pt>
                <c:pt idx="23">
                  <c:v>477046.99494475732</c:v>
                </c:pt>
                <c:pt idx="24">
                  <c:v>477051.95100602804</c:v>
                </c:pt>
                <c:pt idx="25">
                  <c:v>477051.03895717196</c:v>
                </c:pt>
                <c:pt idx="26">
                  <c:v>477029.97564463218</c:v>
                </c:pt>
                <c:pt idx="27">
                  <c:v>477020.03582742956</c:v>
                </c:pt>
                <c:pt idx="28">
                  <c:v>477012.69286297343</c:v>
                </c:pt>
                <c:pt idx="29">
                  <c:v>477015.63528120617</c:v>
                </c:pt>
                <c:pt idx="30">
                  <c:v>477054.28787309292</c:v>
                </c:pt>
                <c:pt idx="31">
                  <c:v>477034.72599609534</c:v>
                </c:pt>
                <c:pt idx="32">
                  <c:v>477052.54728828836</c:v>
                </c:pt>
                <c:pt idx="33">
                  <c:v>477054.45912722364</c:v>
                </c:pt>
                <c:pt idx="34">
                  <c:v>477068.93849527556</c:v>
                </c:pt>
                <c:pt idx="35">
                  <c:v>477078.9357329529</c:v>
                </c:pt>
                <c:pt idx="36">
                  <c:v>477059.88567883597</c:v>
                </c:pt>
                <c:pt idx="37">
                  <c:v>477137.46317022562</c:v>
                </c:pt>
                <c:pt idx="38">
                  <c:v>477147.97553507437</c:v>
                </c:pt>
                <c:pt idx="39">
                  <c:v>477148.47585960699</c:v>
                </c:pt>
                <c:pt idx="40">
                  <c:v>477146.61708190106</c:v>
                </c:pt>
                <c:pt idx="41">
                  <c:v>477136.93384621077</c:v>
                </c:pt>
                <c:pt idx="42">
                  <c:v>477129.24831935781</c:v>
                </c:pt>
                <c:pt idx="43">
                  <c:v>477130.7243224312</c:v>
                </c:pt>
                <c:pt idx="44">
                  <c:v>477155.66478169878</c:v>
                </c:pt>
                <c:pt idx="45">
                  <c:v>477105.69725954288</c:v>
                </c:pt>
                <c:pt idx="46">
                  <c:v>477138.781229018</c:v>
                </c:pt>
                <c:pt idx="47">
                  <c:v>477118.15764285857</c:v>
                </c:pt>
                <c:pt idx="48">
                  <c:v>477113.96276805532</c:v>
                </c:pt>
                <c:pt idx="49">
                  <c:v>477120.30082463269</c:v>
                </c:pt>
                <c:pt idx="50">
                  <c:v>477127.43664082617</c:v>
                </c:pt>
                <c:pt idx="51">
                  <c:v>477149.07240544574</c:v>
                </c:pt>
                <c:pt idx="52">
                  <c:v>477075.0465</c:v>
                </c:pt>
                <c:pt idx="53">
                  <c:v>477092.10715636052</c:v>
                </c:pt>
                <c:pt idx="54">
                  <c:v>477103.55992461427</c:v>
                </c:pt>
                <c:pt idx="55">
                  <c:v>477111.54890874063</c:v>
                </c:pt>
                <c:pt idx="56">
                  <c:v>477084.60419325635</c:v>
                </c:pt>
                <c:pt idx="57">
                  <c:v>477068.2249294314</c:v>
                </c:pt>
                <c:pt idx="58">
                  <c:v>477076.80043619324</c:v>
                </c:pt>
                <c:pt idx="59">
                  <c:v>477094.91038406495</c:v>
                </c:pt>
                <c:pt idx="60">
                  <c:v>477110.505676286</c:v>
                </c:pt>
                <c:pt idx="61">
                  <c:v>477066.50059572322</c:v>
                </c:pt>
                <c:pt idx="62">
                  <c:v>477073.31946620758</c:v>
                </c:pt>
                <c:pt idx="63">
                  <c:v>477072.87302079855</c:v>
                </c:pt>
                <c:pt idx="64">
                  <c:v>477040.77099839464</c:v>
                </c:pt>
                <c:pt idx="65">
                  <c:v>477032.360861519</c:v>
                </c:pt>
                <c:pt idx="66">
                  <c:v>477053.57947661442</c:v>
                </c:pt>
                <c:pt idx="67">
                  <c:v>477053.56505924609</c:v>
                </c:pt>
                <c:pt idx="68">
                  <c:v>477028.14428385306</c:v>
                </c:pt>
                <c:pt idx="69">
                  <c:v>477028.94709224405</c:v>
                </c:pt>
                <c:pt idx="70">
                  <c:v>477006.03706767387</c:v>
                </c:pt>
                <c:pt idx="71">
                  <c:v>477030.85078897665</c:v>
                </c:pt>
                <c:pt idx="72">
                  <c:v>477056.99766722583</c:v>
                </c:pt>
                <c:pt idx="73">
                  <c:v>477032.22324513918</c:v>
                </c:pt>
                <c:pt idx="74">
                  <c:v>477009.63317204721</c:v>
                </c:pt>
                <c:pt idx="75">
                  <c:v>477010.74898398097</c:v>
                </c:pt>
                <c:pt idx="76">
                  <c:v>477017.52915702068</c:v>
                </c:pt>
                <c:pt idx="77">
                  <c:v>477012.79178477312</c:v>
                </c:pt>
                <c:pt idx="78">
                  <c:v>477009.15305191732</c:v>
                </c:pt>
                <c:pt idx="79">
                  <c:v>477013.51007613528</c:v>
                </c:pt>
                <c:pt idx="80">
                  <c:v>477006.46885689435</c:v>
                </c:pt>
                <c:pt idx="81">
                  <c:v>476989.86715185904</c:v>
                </c:pt>
                <c:pt idx="82">
                  <c:v>476974.04422369611</c:v>
                </c:pt>
                <c:pt idx="83">
                  <c:v>476981.4949258194</c:v>
                </c:pt>
                <c:pt idx="84">
                  <c:v>476975.26269370271</c:v>
                </c:pt>
                <c:pt idx="85">
                  <c:v>476984.587928858</c:v>
                </c:pt>
                <c:pt idx="86">
                  <c:v>477005.17132618761</c:v>
                </c:pt>
                <c:pt idx="87">
                  <c:v>476925.66789162729</c:v>
                </c:pt>
                <c:pt idx="88">
                  <c:v>476934.61021640204</c:v>
                </c:pt>
                <c:pt idx="89">
                  <c:v>476947.13100941083</c:v>
                </c:pt>
                <c:pt idx="90">
                  <c:v>476963.34212394647</c:v>
                </c:pt>
                <c:pt idx="91">
                  <c:v>476936.59807904926</c:v>
                </c:pt>
                <c:pt idx="92">
                  <c:v>476934.23667054781</c:v>
                </c:pt>
                <c:pt idx="93">
                  <c:v>476918.09136121994</c:v>
                </c:pt>
                <c:pt idx="94">
                  <c:v>476921.13541189156</c:v>
                </c:pt>
                <c:pt idx="95">
                  <c:v>476921.10190837475</c:v>
                </c:pt>
                <c:pt idx="96">
                  <c:v>476909.0704984545</c:v>
                </c:pt>
                <c:pt idx="97">
                  <c:v>476913.91126818414</c:v>
                </c:pt>
                <c:pt idx="98">
                  <c:v>476936.41367246595</c:v>
                </c:pt>
                <c:pt idx="99">
                  <c:v>476929.20678406075</c:v>
                </c:pt>
                <c:pt idx="100">
                  <c:v>476948.89361333358</c:v>
                </c:pt>
                <c:pt idx="101">
                  <c:v>476942.60174125433</c:v>
                </c:pt>
                <c:pt idx="102">
                  <c:v>476920.18459639844</c:v>
                </c:pt>
                <c:pt idx="103">
                  <c:v>476928.79982441966</c:v>
                </c:pt>
                <c:pt idx="104">
                  <c:v>476950.28956739896</c:v>
                </c:pt>
                <c:pt idx="105">
                  <c:v>476942.85001138423</c:v>
                </c:pt>
                <c:pt idx="106">
                  <c:v>476933.42557176331</c:v>
                </c:pt>
                <c:pt idx="107">
                  <c:v>476948.03355603246</c:v>
                </c:pt>
                <c:pt idx="108">
                  <c:v>476939.93013989838</c:v>
                </c:pt>
                <c:pt idx="109">
                  <c:v>476944.99787855323</c:v>
                </c:pt>
                <c:pt idx="110">
                  <c:v>476945.81242313155</c:v>
                </c:pt>
                <c:pt idx="111">
                  <c:v>476932.39117435092</c:v>
                </c:pt>
                <c:pt idx="112">
                  <c:v>476929.01282550493</c:v>
                </c:pt>
                <c:pt idx="113">
                  <c:v>476917.92029593105</c:v>
                </c:pt>
                <c:pt idx="114">
                  <c:v>476914.68720184686</c:v>
                </c:pt>
                <c:pt idx="115">
                  <c:v>477137.18807211582</c:v>
                </c:pt>
                <c:pt idx="116">
                  <c:v>477073.72025910107</c:v>
                </c:pt>
                <c:pt idx="117">
                  <c:v>477069.38752709731</c:v>
                </c:pt>
                <c:pt idx="118">
                  <c:v>477069.8355415127</c:v>
                </c:pt>
                <c:pt idx="119">
                  <c:v>477064.81911501585</c:v>
                </c:pt>
                <c:pt idx="120">
                  <c:v>477060.25814030977</c:v>
                </c:pt>
                <c:pt idx="121">
                  <c:v>477058.48632731824</c:v>
                </c:pt>
                <c:pt idx="122">
                  <c:v>477036.75831528602</c:v>
                </c:pt>
                <c:pt idx="123">
                  <c:v>477022.75244419713</c:v>
                </c:pt>
                <c:pt idx="124">
                  <c:v>477020.28301681444</c:v>
                </c:pt>
                <c:pt idx="125">
                  <c:v>477011.7978296192</c:v>
                </c:pt>
                <c:pt idx="126">
                  <c:v>477022.96827352198</c:v>
                </c:pt>
                <c:pt idx="127">
                  <c:v>477030.61531420221</c:v>
                </c:pt>
                <c:pt idx="128">
                  <c:v>477029.82292025251</c:v>
                </c:pt>
                <c:pt idx="129">
                  <c:v>477037.07283620589</c:v>
                </c:pt>
                <c:pt idx="130">
                  <c:v>476999.14252718847</c:v>
                </c:pt>
                <c:pt idx="131">
                  <c:v>477030.69796000054</c:v>
                </c:pt>
                <c:pt idx="132">
                  <c:v>477027.03578959726</c:v>
                </c:pt>
                <c:pt idx="133">
                  <c:v>477032.93648676667</c:v>
                </c:pt>
                <c:pt idx="134">
                  <c:v>477033.11939496599</c:v>
                </c:pt>
                <c:pt idx="135">
                  <c:v>477032.3292399536</c:v>
                </c:pt>
                <c:pt idx="136">
                  <c:v>477032.96241812618</c:v>
                </c:pt>
                <c:pt idx="137">
                  <c:v>477043.46172312502</c:v>
                </c:pt>
                <c:pt idx="138">
                  <c:v>477059.23740979371</c:v>
                </c:pt>
                <c:pt idx="139">
                  <c:v>477061.67176482879</c:v>
                </c:pt>
                <c:pt idx="140">
                  <c:v>477052.24421240162</c:v>
                </c:pt>
                <c:pt idx="141">
                  <c:v>477044.77996243507</c:v>
                </c:pt>
                <c:pt idx="142">
                  <c:v>477067.48649093619</c:v>
                </c:pt>
                <c:pt idx="143">
                  <c:v>477053.3525621501</c:v>
                </c:pt>
                <c:pt idx="144">
                  <c:v>477054.24950867618</c:v>
                </c:pt>
                <c:pt idx="145">
                  <c:v>477046.46564528998</c:v>
                </c:pt>
                <c:pt idx="146">
                  <c:v>477040.18874949537</c:v>
                </c:pt>
                <c:pt idx="147">
                  <c:v>477059.70029238058</c:v>
                </c:pt>
                <c:pt idx="148">
                  <c:v>477056.69884850207</c:v>
                </c:pt>
                <c:pt idx="149">
                  <c:v>477059.03515847569</c:v>
                </c:pt>
                <c:pt idx="150">
                  <c:v>477061.40094411629</c:v>
                </c:pt>
                <c:pt idx="151">
                  <c:v>477044.7872119103</c:v>
                </c:pt>
                <c:pt idx="152">
                  <c:v>477033.54266992619</c:v>
                </c:pt>
                <c:pt idx="153">
                  <c:v>477034.40672487812</c:v>
                </c:pt>
                <c:pt idx="154">
                  <c:v>477033.65636144258</c:v>
                </c:pt>
                <c:pt idx="155">
                  <c:v>477027.43008663191</c:v>
                </c:pt>
                <c:pt idx="156">
                  <c:v>477045.05934986979</c:v>
                </c:pt>
                <c:pt idx="157">
                  <c:v>477021.33638281142</c:v>
                </c:pt>
                <c:pt idx="158">
                  <c:v>477042.75246473966</c:v>
                </c:pt>
                <c:pt idx="159">
                  <c:v>477055.14653173508</c:v>
                </c:pt>
                <c:pt idx="160">
                  <c:v>477062.08565552026</c:v>
                </c:pt>
                <c:pt idx="161">
                  <c:v>477041.63044352335</c:v>
                </c:pt>
                <c:pt idx="162">
                  <c:v>477022.36793017318</c:v>
                </c:pt>
                <c:pt idx="163">
                  <c:v>477024.14069365017</c:v>
                </c:pt>
                <c:pt idx="164">
                  <c:v>477047.85158243187</c:v>
                </c:pt>
                <c:pt idx="165">
                  <c:v>477055.34805018757</c:v>
                </c:pt>
                <c:pt idx="166">
                  <c:v>477046.10589799512</c:v>
                </c:pt>
                <c:pt idx="167">
                  <c:v>477035.80634356249</c:v>
                </c:pt>
                <c:pt idx="168">
                  <c:v>477042.12352259719</c:v>
                </c:pt>
                <c:pt idx="169">
                  <c:v>477046.98147498159</c:v>
                </c:pt>
                <c:pt idx="170">
                  <c:v>477059.75528936659</c:v>
                </c:pt>
                <c:pt idx="171">
                  <c:v>477066.25650739024</c:v>
                </c:pt>
                <c:pt idx="172">
                  <c:v>477071.24707011081</c:v>
                </c:pt>
                <c:pt idx="173">
                  <c:v>477046.08071358048</c:v>
                </c:pt>
                <c:pt idx="174">
                  <c:v>477064.05620110111</c:v>
                </c:pt>
                <c:pt idx="175">
                  <c:v>477069.42166007694</c:v>
                </c:pt>
                <c:pt idx="176">
                  <c:v>477063.0598018936</c:v>
                </c:pt>
                <c:pt idx="177">
                  <c:v>477122.59720588493</c:v>
                </c:pt>
                <c:pt idx="178">
                  <c:v>477134.13581154909</c:v>
                </c:pt>
                <c:pt idx="179">
                  <c:v>477138.61183999211</c:v>
                </c:pt>
                <c:pt idx="180">
                  <c:v>477137.30389982753</c:v>
                </c:pt>
                <c:pt idx="181">
                  <c:v>477136.94691947894</c:v>
                </c:pt>
                <c:pt idx="182">
                  <c:v>477144.89218609134</c:v>
                </c:pt>
                <c:pt idx="183">
                  <c:v>477147.53865897073</c:v>
                </c:pt>
                <c:pt idx="184">
                  <c:v>477124.19919758535</c:v>
                </c:pt>
                <c:pt idx="185">
                  <c:v>477125.27383311704</c:v>
                </c:pt>
                <c:pt idx="186">
                  <c:v>477139.33937942312</c:v>
                </c:pt>
                <c:pt idx="187">
                  <c:v>477156.50169800606</c:v>
                </c:pt>
                <c:pt idx="188">
                  <c:v>477155.08581902884</c:v>
                </c:pt>
                <c:pt idx="189">
                  <c:v>477154.60455860972</c:v>
                </c:pt>
                <c:pt idx="190">
                  <c:v>477157.35826770827</c:v>
                </c:pt>
                <c:pt idx="191">
                  <c:v>477151.80020816647</c:v>
                </c:pt>
                <c:pt idx="192">
                  <c:v>477156.23639740446</c:v>
                </c:pt>
                <c:pt idx="193">
                  <c:v>477147.0809558648</c:v>
                </c:pt>
                <c:pt idx="194">
                  <c:v>477146.01083470538</c:v>
                </c:pt>
                <c:pt idx="195">
                  <c:v>477126.74803575891</c:v>
                </c:pt>
                <c:pt idx="196">
                  <c:v>477120.27667177928</c:v>
                </c:pt>
                <c:pt idx="197">
                  <c:v>477107.63525165868</c:v>
                </c:pt>
                <c:pt idx="198">
                  <c:v>477105.94628430548</c:v>
                </c:pt>
                <c:pt idx="199">
                  <c:v>477101.17824407259</c:v>
                </c:pt>
                <c:pt idx="200">
                  <c:v>477097.84437071648</c:v>
                </c:pt>
                <c:pt idx="201">
                  <c:v>477105.304853982</c:v>
                </c:pt>
                <c:pt idx="202">
                  <c:v>477104.45416853286</c:v>
                </c:pt>
                <c:pt idx="203">
                  <c:v>477108.66571178637</c:v>
                </c:pt>
                <c:pt idx="204">
                  <c:v>477109.80091747921</c:v>
                </c:pt>
                <c:pt idx="205">
                  <c:v>477126.08847132348</c:v>
                </c:pt>
                <c:pt idx="206">
                  <c:v>477127.6395519994</c:v>
                </c:pt>
                <c:pt idx="207">
                  <c:v>477114.92389892775</c:v>
                </c:pt>
                <c:pt idx="208">
                  <c:v>477116.79535159719</c:v>
                </c:pt>
                <c:pt idx="209">
                  <c:v>477116.93004147685</c:v>
                </c:pt>
                <c:pt idx="210">
                  <c:v>477124.2528569001</c:v>
                </c:pt>
                <c:pt idx="211">
                  <c:v>477134.75925245386</c:v>
                </c:pt>
                <c:pt idx="212">
                  <c:v>477135.34755204053</c:v>
                </c:pt>
                <c:pt idx="213">
                  <c:v>477142.31227596774</c:v>
                </c:pt>
                <c:pt idx="214">
                  <c:v>477144.45675367711</c:v>
                </c:pt>
                <c:pt idx="215">
                  <c:v>477135.00115762185</c:v>
                </c:pt>
                <c:pt idx="216">
                  <c:v>477143.43023525982</c:v>
                </c:pt>
                <c:pt idx="217">
                  <c:v>477144.36440580565</c:v>
                </c:pt>
                <c:pt idx="218">
                  <c:v>477146.11140453129</c:v>
                </c:pt>
                <c:pt idx="219">
                  <c:v>477078.23931626504</c:v>
                </c:pt>
                <c:pt idx="220">
                  <c:v>477072.067700001</c:v>
                </c:pt>
                <c:pt idx="221">
                  <c:v>477090.74905945838</c:v>
                </c:pt>
                <c:pt idx="222">
                  <c:v>477093.08133641677</c:v>
                </c:pt>
                <c:pt idx="223">
                  <c:v>477097.07652272575</c:v>
                </c:pt>
                <c:pt idx="224">
                  <c:v>477100.21386801591</c:v>
                </c:pt>
                <c:pt idx="225">
                  <c:v>477101.705916623</c:v>
                </c:pt>
                <c:pt idx="226">
                  <c:v>477109.60025401117</c:v>
                </c:pt>
                <c:pt idx="227">
                  <c:v>477117.4456617923</c:v>
                </c:pt>
                <c:pt idx="228">
                  <c:v>477115.29322875035</c:v>
                </c:pt>
                <c:pt idx="229">
                  <c:v>477090.19228763337</c:v>
                </c:pt>
                <c:pt idx="230">
                  <c:v>477093.71591389313</c:v>
                </c:pt>
                <c:pt idx="231">
                  <c:v>477084.31768238184</c:v>
                </c:pt>
                <c:pt idx="232">
                  <c:v>477092.67974188941</c:v>
                </c:pt>
                <c:pt idx="233">
                  <c:v>477096.99988254841</c:v>
                </c:pt>
                <c:pt idx="234">
                  <c:v>477107.88487100386</c:v>
                </c:pt>
                <c:pt idx="235">
                  <c:v>477106.2014649295</c:v>
                </c:pt>
                <c:pt idx="236">
                  <c:v>477099.11069738847</c:v>
                </c:pt>
                <c:pt idx="237">
                  <c:v>477054.82633296843</c:v>
                </c:pt>
                <c:pt idx="238">
                  <c:v>477070.12405001605</c:v>
                </c:pt>
                <c:pt idx="239">
                  <c:v>477051.70205950603</c:v>
                </c:pt>
                <c:pt idx="240">
                  <c:v>477048.62886923144</c:v>
                </c:pt>
                <c:pt idx="241">
                  <c:v>477057.89943488606</c:v>
                </c:pt>
                <c:pt idx="242">
                  <c:v>477058.19602803054</c:v>
                </c:pt>
                <c:pt idx="243">
                  <c:v>477058.16330896877</c:v>
                </c:pt>
                <c:pt idx="244">
                  <c:v>477058.04871436115</c:v>
                </c:pt>
                <c:pt idx="245">
                  <c:v>477039.51834214671</c:v>
                </c:pt>
                <c:pt idx="246">
                  <c:v>477035.8046359818</c:v>
                </c:pt>
                <c:pt idx="247">
                  <c:v>477033.84533560538</c:v>
                </c:pt>
                <c:pt idx="248">
                  <c:v>477035.25051371165</c:v>
                </c:pt>
                <c:pt idx="249">
                  <c:v>477043.24351696268</c:v>
                </c:pt>
                <c:pt idx="250">
                  <c:v>477047.76841700595</c:v>
                </c:pt>
                <c:pt idx="251">
                  <c:v>477048.23355405446</c:v>
                </c:pt>
                <c:pt idx="252">
                  <c:v>477052.33407736669</c:v>
                </c:pt>
                <c:pt idx="253">
                  <c:v>477063.61455895356</c:v>
                </c:pt>
                <c:pt idx="254">
                  <c:v>477028.59348605626</c:v>
                </c:pt>
                <c:pt idx="255">
                  <c:v>477021.42869433289</c:v>
                </c:pt>
                <c:pt idx="256">
                  <c:v>477033.60314552253</c:v>
                </c:pt>
                <c:pt idx="257">
                  <c:v>477021.17192401882</c:v>
                </c:pt>
                <c:pt idx="258">
                  <c:v>477014.49568961468</c:v>
                </c:pt>
                <c:pt idx="259">
                  <c:v>477016.79290277412</c:v>
                </c:pt>
                <c:pt idx="260">
                  <c:v>477029.95221625536</c:v>
                </c:pt>
                <c:pt idx="261">
                  <c:v>477024.20923590165</c:v>
                </c:pt>
                <c:pt idx="262">
                  <c:v>477030.8000386465</c:v>
                </c:pt>
                <c:pt idx="263">
                  <c:v>477039.73533290735</c:v>
                </c:pt>
                <c:pt idx="264">
                  <c:v>477040.46325318841</c:v>
                </c:pt>
                <c:pt idx="265">
                  <c:v>477040.16120532172</c:v>
                </c:pt>
                <c:pt idx="266">
                  <c:v>477043.61678527505</c:v>
                </c:pt>
                <c:pt idx="267">
                  <c:v>477042.32414982741</c:v>
                </c:pt>
                <c:pt idx="268">
                  <c:v>477057.6437601684</c:v>
                </c:pt>
                <c:pt idx="269">
                  <c:v>477065.63982374524</c:v>
                </c:pt>
                <c:pt idx="270">
                  <c:v>477075.36015699396</c:v>
                </c:pt>
                <c:pt idx="271">
                  <c:v>477057.96045858919</c:v>
                </c:pt>
                <c:pt idx="272">
                  <c:v>477070.42640876508</c:v>
                </c:pt>
                <c:pt idx="273">
                  <c:v>477062.89925606624</c:v>
                </c:pt>
                <c:pt idx="274">
                  <c:v>477062.54563472111</c:v>
                </c:pt>
                <c:pt idx="275">
                  <c:v>477064.99065723241</c:v>
                </c:pt>
                <c:pt idx="276">
                  <c:v>477062.83592229092</c:v>
                </c:pt>
                <c:pt idx="277">
                  <c:v>477056.79885725322</c:v>
                </c:pt>
                <c:pt idx="278">
                  <c:v>477057.53997955134</c:v>
                </c:pt>
                <c:pt idx="279">
                  <c:v>477040.25074718264</c:v>
                </c:pt>
                <c:pt idx="280">
                  <c:v>477043.43179194111</c:v>
                </c:pt>
                <c:pt idx="281">
                  <c:v>477037.25534330279</c:v>
                </c:pt>
                <c:pt idx="282">
                  <c:v>477034.87888987234</c:v>
                </c:pt>
                <c:pt idx="283">
                  <c:v>477029.74819009553</c:v>
                </c:pt>
                <c:pt idx="284">
                  <c:v>477037.39842889924</c:v>
                </c:pt>
                <c:pt idx="285">
                  <c:v>477030.0003059071</c:v>
                </c:pt>
                <c:pt idx="286">
                  <c:v>477032.7232969951</c:v>
                </c:pt>
                <c:pt idx="287">
                  <c:v>477009.77492471569</c:v>
                </c:pt>
                <c:pt idx="288">
                  <c:v>477012.00374366407</c:v>
                </c:pt>
                <c:pt idx="289">
                  <c:v>477010.32</c:v>
                </c:pt>
                <c:pt idx="290">
                  <c:v>477010.79499999998</c:v>
                </c:pt>
                <c:pt idx="291">
                  <c:v>477017.05476350407</c:v>
                </c:pt>
                <c:pt idx="292">
                  <c:v>476997.93513441004</c:v>
                </c:pt>
                <c:pt idx="293">
                  <c:v>476995.32832363941</c:v>
                </c:pt>
                <c:pt idx="294">
                  <c:v>476978.67069812829</c:v>
                </c:pt>
                <c:pt idx="295">
                  <c:v>476979.3842429014</c:v>
                </c:pt>
                <c:pt idx="296">
                  <c:v>476984.04066244519</c:v>
                </c:pt>
                <c:pt idx="297">
                  <c:v>476993.24827771168</c:v>
                </c:pt>
                <c:pt idx="298">
                  <c:v>476987.61372590862</c:v>
                </c:pt>
                <c:pt idx="299">
                  <c:v>476995.85721149086</c:v>
                </c:pt>
                <c:pt idx="300">
                  <c:v>476993.79018470866</c:v>
                </c:pt>
                <c:pt idx="301">
                  <c:v>476981.39810255182</c:v>
                </c:pt>
                <c:pt idx="302">
                  <c:v>476971.71419307782</c:v>
                </c:pt>
                <c:pt idx="303">
                  <c:v>476983.85766931943</c:v>
                </c:pt>
                <c:pt idx="304">
                  <c:v>476983.92180401558</c:v>
                </c:pt>
                <c:pt idx="305">
                  <c:v>476978.40940329636</c:v>
                </c:pt>
                <c:pt idx="306">
                  <c:v>476994.04443896771</c:v>
                </c:pt>
                <c:pt idx="307">
                  <c:v>476982.84841620811</c:v>
                </c:pt>
                <c:pt idx="308">
                  <c:v>476972.90317308065</c:v>
                </c:pt>
                <c:pt idx="309">
                  <c:v>476982.07411820668</c:v>
                </c:pt>
                <c:pt idx="310">
                  <c:v>476993.29157951457</c:v>
                </c:pt>
                <c:pt idx="311">
                  <c:v>476936.73426736344</c:v>
                </c:pt>
                <c:pt idx="312">
                  <c:v>476943.72105055797</c:v>
                </c:pt>
                <c:pt idx="313">
                  <c:v>476930.38233616867</c:v>
                </c:pt>
                <c:pt idx="314">
                  <c:v>476940.94582363428</c:v>
                </c:pt>
                <c:pt idx="315">
                  <c:v>476918.42747500539</c:v>
                </c:pt>
                <c:pt idx="316">
                  <c:v>476906.99537883973</c:v>
                </c:pt>
                <c:pt idx="317">
                  <c:v>476917.08623495977</c:v>
                </c:pt>
                <c:pt idx="318">
                  <c:v>476917.55765160947</c:v>
                </c:pt>
                <c:pt idx="319">
                  <c:v>476927.37777502061</c:v>
                </c:pt>
                <c:pt idx="320">
                  <c:v>476946.58230896102</c:v>
                </c:pt>
                <c:pt idx="321">
                  <c:v>476941.02614417358</c:v>
                </c:pt>
                <c:pt idx="322">
                  <c:v>476919.71725752467</c:v>
                </c:pt>
                <c:pt idx="323">
                  <c:v>476935.90377804852</c:v>
                </c:pt>
                <c:pt idx="324">
                  <c:v>476932.69604433631</c:v>
                </c:pt>
                <c:pt idx="325">
                  <c:v>476946.88111977204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476934.97707038641</c:v>
                </c:pt>
                <c:pt idx="329">
                  <c:v>477036.89689990471</c:v>
                </c:pt>
                <c:pt idx="330">
                  <c:v>477027.63983768818</c:v>
                </c:pt>
                <c:pt idx="331">
                  <c:v>477113.48403833655</c:v>
                </c:pt>
                <c:pt idx="332">
                  <c:v>476922.03333112085</c:v>
                </c:pt>
                <c:pt idx="333">
                  <c:v>477046.84727024491</c:v>
                </c:pt>
                <c:pt idx="334">
                  <c:v>477055.20676390489</c:v>
                </c:pt>
                <c:pt idx="335">
                  <c:v>477081.96744943166</c:v>
                </c:pt>
                <c:pt idx="336">
                  <c:v>477065.40252879763</c:v>
                </c:pt>
                <c:pt idx="337">
                  <c:v>477065.47473534016</c:v>
                </c:pt>
                <c:pt idx="338">
                  <c:v>477059.49892758235</c:v>
                </c:pt>
                <c:pt idx="339">
                  <c:v>477057.64847339486</c:v>
                </c:pt>
                <c:pt idx="340">
                  <c:v>477040.96119435184</c:v>
                </c:pt>
                <c:pt idx="341">
                  <c:v>477040.01978177257</c:v>
                </c:pt>
                <c:pt idx="342">
                  <c:v>477026.70727956452</c:v>
                </c:pt>
                <c:pt idx="343">
                  <c:v>477023.75305141957</c:v>
                </c:pt>
                <c:pt idx="344">
                  <c:v>477032.24403251446</c:v>
                </c:pt>
                <c:pt idx="345">
                  <c:v>477038.12602223619</c:v>
                </c:pt>
                <c:pt idx="346">
                  <c:v>477021.5777243544</c:v>
                </c:pt>
                <c:pt idx="347">
                  <c:v>477017.77190432238</c:v>
                </c:pt>
                <c:pt idx="348">
                  <c:v>477002.07098418026</c:v>
                </c:pt>
                <c:pt idx="349">
                  <c:v>477009.87638706813</c:v>
                </c:pt>
                <c:pt idx="350">
                  <c:v>477017.48701609223</c:v>
                </c:pt>
                <c:pt idx="351">
                  <c:v>477022.13669917604</c:v>
                </c:pt>
                <c:pt idx="352">
                  <c:v>477027.67060150625</c:v>
                </c:pt>
                <c:pt idx="353">
                  <c:v>477035.51926821045</c:v>
                </c:pt>
                <c:pt idx="354">
                  <c:v>477040.11103853903</c:v>
                </c:pt>
                <c:pt idx="355">
                  <c:v>477030.19317323441</c:v>
                </c:pt>
                <c:pt idx="356">
                  <c:v>477037.70331554941</c:v>
                </c:pt>
                <c:pt idx="357">
                  <c:v>477024.93793584395</c:v>
                </c:pt>
                <c:pt idx="358">
                  <c:v>477021.49476524704</c:v>
                </c:pt>
                <c:pt idx="359">
                  <c:v>477021.22974501125</c:v>
                </c:pt>
                <c:pt idx="360">
                  <c:v>477027.56711075961</c:v>
                </c:pt>
                <c:pt idx="361">
                  <c:v>477028.06342668965</c:v>
                </c:pt>
                <c:pt idx="362">
                  <c:v>477041.27241925837</c:v>
                </c:pt>
                <c:pt idx="363">
                  <c:v>477047.13329605799</c:v>
                </c:pt>
                <c:pt idx="364">
                  <c:v>477047.69690379238</c:v>
                </c:pt>
                <c:pt idx="365">
                  <c:v>477047.77663660346</c:v>
                </c:pt>
                <c:pt idx="366">
                  <c:v>477048.57652561233</c:v>
                </c:pt>
                <c:pt idx="367">
                  <c:v>477045.93837621727</c:v>
                </c:pt>
                <c:pt idx="368">
                  <c:v>477051.16524098569</c:v>
                </c:pt>
                <c:pt idx="369">
                  <c:v>477053.16907370253</c:v>
                </c:pt>
                <c:pt idx="370">
                  <c:v>477049.07101028418</c:v>
                </c:pt>
                <c:pt idx="371">
                  <c:v>477054.01398937864</c:v>
                </c:pt>
                <c:pt idx="372">
                  <c:v>477051.53422716109</c:v>
                </c:pt>
                <c:pt idx="373">
                  <c:v>477049.26679311245</c:v>
                </c:pt>
                <c:pt idx="374">
                  <c:v>477054.62281244126</c:v>
                </c:pt>
                <c:pt idx="375">
                  <c:v>477047.92903812788</c:v>
                </c:pt>
                <c:pt idx="376">
                  <c:v>477039.57066033653</c:v>
                </c:pt>
                <c:pt idx="377">
                  <c:v>477070.67184370005</c:v>
                </c:pt>
                <c:pt idx="378">
                  <c:v>477049.60898240289</c:v>
                </c:pt>
                <c:pt idx="379">
                  <c:v>477043.21514375153</c:v>
                </c:pt>
                <c:pt idx="380">
                  <c:v>477048.50708469329</c:v>
                </c:pt>
                <c:pt idx="381">
                  <c:v>477043.05933768128</c:v>
                </c:pt>
                <c:pt idx="382">
                  <c:v>477059.13928377401</c:v>
                </c:pt>
                <c:pt idx="383">
                  <c:v>477056.68695649662</c:v>
                </c:pt>
                <c:pt idx="384">
                  <c:v>477050.83576995495</c:v>
                </c:pt>
                <c:pt idx="385">
                  <c:v>477047.69326703111</c:v>
                </c:pt>
                <c:pt idx="386">
                  <c:v>477047.82914088981</c:v>
                </c:pt>
                <c:pt idx="387">
                  <c:v>477028.59646814031</c:v>
                </c:pt>
                <c:pt idx="388">
                  <c:v>477019.00801615929</c:v>
                </c:pt>
                <c:pt idx="389">
                  <c:v>477008.77265176724</c:v>
                </c:pt>
                <c:pt idx="390">
                  <c:v>477013.2088594542</c:v>
                </c:pt>
                <c:pt idx="391">
                  <c:v>477006.22193462728</c:v>
                </c:pt>
                <c:pt idx="392">
                  <c:v>477045.67373821401</c:v>
                </c:pt>
                <c:pt idx="393">
                  <c:v>477051.82855234679</c:v>
                </c:pt>
                <c:pt idx="394">
                  <c:v>477059.44127358525</c:v>
                </c:pt>
                <c:pt idx="395">
                  <c:v>477027.01538731466</c:v>
                </c:pt>
                <c:pt idx="396">
                  <c:v>477023.90980688151</c:v>
                </c:pt>
                <c:pt idx="397">
                  <c:v>477024.88878139667</c:v>
                </c:pt>
                <c:pt idx="398">
                  <c:v>477020.82997102843</c:v>
                </c:pt>
                <c:pt idx="399">
                  <c:v>477022.01443120115</c:v>
                </c:pt>
                <c:pt idx="400">
                  <c:v>477042.18508281402</c:v>
                </c:pt>
                <c:pt idx="401">
                  <c:v>477048.79090021556</c:v>
                </c:pt>
                <c:pt idx="402">
                  <c:v>477044.43523880077</c:v>
                </c:pt>
                <c:pt idx="403">
                  <c:v>477027.99549483316</c:v>
                </c:pt>
                <c:pt idx="404">
                  <c:v>477048.95591199643</c:v>
                </c:pt>
                <c:pt idx="405">
                  <c:v>477044.83367466158</c:v>
                </c:pt>
                <c:pt idx="406">
                  <c:v>477047.94875834032</c:v>
                </c:pt>
                <c:pt idx="407">
                  <c:v>477061.95094414189</c:v>
                </c:pt>
                <c:pt idx="408">
                  <c:v>477058.18963658315</c:v>
                </c:pt>
                <c:pt idx="409">
                  <c:v>477056.71844383847</c:v>
                </c:pt>
                <c:pt idx="410">
                  <c:v>477054.42590593599</c:v>
                </c:pt>
                <c:pt idx="411">
                  <c:v>477061.39882113022</c:v>
                </c:pt>
                <c:pt idx="412">
                  <c:v>477144.13756535441</c:v>
                </c:pt>
                <c:pt idx="413">
                  <c:v>477140.03673356684</c:v>
                </c:pt>
                <c:pt idx="414">
                  <c:v>477146.99269664538</c:v>
                </c:pt>
                <c:pt idx="415">
                  <c:v>477140.99052787462</c:v>
                </c:pt>
                <c:pt idx="416">
                  <c:v>477124.28588160325</c:v>
                </c:pt>
                <c:pt idx="417">
                  <c:v>477128.2007964598</c:v>
                </c:pt>
                <c:pt idx="418">
                  <c:v>477145.38642618188</c:v>
                </c:pt>
                <c:pt idx="419">
                  <c:v>477152.96410629869</c:v>
                </c:pt>
                <c:pt idx="420">
                  <c:v>477148.69017118722</c:v>
                </c:pt>
                <c:pt idx="421">
                  <c:v>477154.71047684626</c:v>
                </c:pt>
                <c:pt idx="422">
                  <c:v>477138.69930810953</c:v>
                </c:pt>
                <c:pt idx="423">
                  <c:v>477125.47455735772</c:v>
                </c:pt>
                <c:pt idx="424">
                  <c:v>477119.75415517821</c:v>
                </c:pt>
                <c:pt idx="425">
                  <c:v>477109.61753996217</c:v>
                </c:pt>
                <c:pt idx="426">
                  <c:v>477104.92782588879</c:v>
                </c:pt>
                <c:pt idx="427">
                  <c:v>477101.96848227718</c:v>
                </c:pt>
                <c:pt idx="428">
                  <c:v>477100.97551576036</c:v>
                </c:pt>
                <c:pt idx="429">
                  <c:v>477103.57214103505</c:v>
                </c:pt>
                <c:pt idx="430">
                  <c:v>477115.27195455582</c:v>
                </c:pt>
                <c:pt idx="431">
                  <c:v>477121.45667350903</c:v>
                </c:pt>
                <c:pt idx="432">
                  <c:v>477122.36721018911</c:v>
                </c:pt>
                <c:pt idx="433">
                  <c:v>477116.98521947354</c:v>
                </c:pt>
                <c:pt idx="434">
                  <c:v>477115.14865217707</c:v>
                </c:pt>
                <c:pt idx="435">
                  <c:v>477111.96176885016</c:v>
                </c:pt>
                <c:pt idx="436">
                  <c:v>477119.86814728886</c:v>
                </c:pt>
                <c:pt idx="437">
                  <c:v>477113.64067750768</c:v>
                </c:pt>
                <c:pt idx="438">
                  <c:v>477124.85815181286</c:v>
                </c:pt>
                <c:pt idx="439">
                  <c:v>477131.77004036703</c:v>
                </c:pt>
                <c:pt idx="440">
                  <c:v>477137.7226059591</c:v>
                </c:pt>
                <c:pt idx="441">
                  <c:v>477129.02195660811</c:v>
                </c:pt>
                <c:pt idx="442">
                  <c:v>477138.54220150615</c:v>
                </c:pt>
                <c:pt idx="443">
                  <c:v>477143.8631722483</c:v>
                </c:pt>
                <c:pt idx="444">
                  <c:v>477141.65571037796</c:v>
                </c:pt>
                <c:pt idx="445">
                  <c:v>477145.2784727703</c:v>
                </c:pt>
                <c:pt idx="446">
                  <c:v>477129.78022121545</c:v>
                </c:pt>
                <c:pt idx="447">
                  <c:v>477091.05176411557</c:v>
                </c:pt>
                <c:pt idx="448">
                  <c:v>477096.79925455147</c:v>
                </c:pt>
                <c:pt idx="449">
                  <c:v>477106.10552665615</c:v>
                </c:pt>
                <c:pt idx="450">
                  <c:v>477114.65391290351</c:v>
                </c:pt>
                <c:pt idx="451">
                  <c:v>477089.68203298055</c:v>
                </c:pt>
                <c:pt idx="452">
                  <c:v>477089.72202901373</c:v>
                </c:pt>
                <c:pt idx="453">
                  <c:v>477075.71531334444</c:v>
                </c:pt>
                <c:pt idx="454">
                  <c:v>477084.14955336211</c:v>
                </c:pt>
                <c:pt idx="455">
                  <c:v>477092.56801719527</c:v>
                </c:pt>
                <c:pt idx="456">
                  <c:v>477095.29730296478</c:v>
                </c:pt>
                <c:pt idx="457">
                  <c:v>477102.98910413269</c:v>
                </c:pt>
                <c:pt idx="458">
                  <c:v>477104.93501713552</c:v>
                </c:pt>
                <c:pt idx="459">
                  <c:v>477083.92254383868</c:v>
                </c:pt>
                <c:pt idx="460">
                  <c:v>477082.25766280503</c:v>
                </c:pt>
                <c:pt idx="461">
                  <c:v>477082.9900081582</c:v>
                </c:pt>
                <c:pt idx="462">
                  <c:v>477094.35914285091</c:v>
                </c:pt>
                <c:pt idx="463">
                  <c:v>477091.35184063879</c:v>
                </c:pt>
                <c:pt idx="464">
                  <c:v>477091.94193103001</c:v>
                </c:pt>
                <c:pt idx="465">
                  <c:v>477084.28382278158</c:v>
                </c:pt>
                <c:pt idx="466">
                  <c:v>477103.56475800934</c:v>
                </c:pt>
                <c:pt idx="467">
                  <c:v>477089.31177123339</c:v>
                </c:pt>
                <c:pt idx="468">
                  <c:v>477079.14272776409</c:v>
                </c:pt>
                <c:pt idx="469">
                  <c:v>477078.85742136859</c:v>
                </c:pt>
                <c:pt idx="470">
                  <c:v>477086.37968025729</c:v>
                </c:pt>
                <c:pt idx="471">
                  <c:v>477075.98469485185</c:v>
                </c:pt>
                <c:pt idx="472">
                  <c:v>477069.14852938289</c:v>
                </c:pt>
                <c:pt idx="473">
                  <c:v>477077.54557077988</c:v>
                </c:pt>
                <c:pt idx="474">
                  <c:v>477051.10525658901</c:v>
                </c:pt>
                <c:pt idx="475">
                  <c:v>477062.04500858014</c:v>
                </c:pt>
                <c:pt idx="476">
                  <c:v>477056.88550544716</c:v>
                </c:pt>
                <c:pt idx="477">
                  <c:v>477046.18736977008</c:v>
                </c:pt>
                <c:pt idx="478">
                  <c:v>477029.4148584978</c:v>
                </c:pt>
                <c:pt idx="479">
                  <c:v>477037.40806290129</c:v>
                </c:pt>
                <c:pt idx="480">
                  <c:v>477044.25498710759</c:v>
                </c:pt>
                <c:pt idx="481">
                  <c:v>477047.57079339144</c:v>
                </c:pt>
                <c:pt idx="482">
                  <c:v>477049.82973348157</c:v>
                </c:pt>
                <c:pt idx="483">
                  <c:v>477019.1359383894</c:v>
                </c:pt>
                <c:pt idx="484">
                  <c:v>477033.00589926535</c:v>
                </c:pt>
                <c:pt idx="485">
                  <c:v>477029.43973112619</c:v>
                </c:pt>
                <c:pt idx="486">
                  <c:v>477022.41709103028</c:v>
                </c:pt>
                <c:pt idx="487">
                  <c:v>477020.4535283178</c:v>
                </c:pt>
                <c:pt idx="488">
                  <c:v>477017.45927182946</c:v>
                </c:pt>
                <c:pt idx="489">
                  <c:v>477022.19766039035</c:v>
                </c:pt>
                <c:pt idx="490">
                  <c:v>477016.56854794524</c:v>
                </c:pt>
                <c:pt idx="491">
                  <c:v>477016.15186808322</c:v>
                </c:pt>
                <c:pt idx="492">
                  <c:v>477012.99590834568</c:v>
                </c:pt>
                <c:pt idx="493">
                  <c:v>477011.05148788198</c:v>
                </c:pt>
                <c:pt idx="494">
                  <c:v>477024.977102637</c:v>
                </c:pt>
                <c:pt idx="495">
                  <c:v>477026.77804355742</c:v>
                </c:pt>
                <c:pt idx="496">
                  <c:v>477027.69965830684</c:v>
                </c:pt>
                <c:pt idx="497">
                  <c:v>477050.75984066777</c:v>
                </c:pt>
                <c:pt idx="498">
                  <c:v>477060.79652512219</c:v>
                </c:pt>
                <c:pt idx="499">
                  <c:v>477068.64809740992</c:v>
                </c:pt>
                <c:pt idx="500">
                  <c:v>477068.70328017423</c:v>
                </c:pt>
                <c:pt idx="501">
                  <c:v>477060.04878686252</c:v>
                </c:pt>
                <c:pt idx="502">
                  <c:v>477063.82693276723</c:v>
                </c:pt>
                <c:pt idx="503">
                  <c:v>477087.80405526358</c:v>
                </c:pt>
                <c:pt idx="504">
                  <c:v>477059.89704178245</c:v>
                </c:pt>
                <c:pt idx="505">
                  <c:v>477050.78901876457</c:v>
                </c:pt>
                <c:pt idx="506">
                  <c:v>477048.10437645542</c:v>
                </c:pt>
                <c:pt idx="507">
                  <c:v>477045.41298126022</c:v>
                </c:pt>
                <c:pt idx="508">
                  <c:v>477044.60942505387</c:v>
                </c:pt>
                <c:pt idx="509">
                  <c:v>477042.59878370789</c:v>
                </c:pt>
                <c:pt idx="510">
                  <c:v>477043.25267122337</c:v>
                </c:pt>
                <c:pt idx="511">
                  <c:v>477036.52327476797</c:v>
                </c:pt>
                <c:pt idx="512">
                  <c:v>477004.67305808235</c:v>
                </c:pt>
                <c:pt idx="513">
                  <c:v>477012.65673752385</c:v>
                </c:pt>
                <c:pt idx="514">
                  <c:v>477007.68027614587</c:v>
                </c:pt>
                <c:pt idx="515">
                  <c:v>477002.60110167082</c:v>
                </c:pt>
                <c:pt idx="516">
                  <c:v>476998.01617850747</c:v>
                </c:pt>
                <c:pt idx="517">
                  <c:v>476996.16056273394</c:v>
                </c:pt>
                <c:pt idx="518">
                  <c:v>476989.93646847602</c:v>
                </c:pt>
                <c:pt idx="519">
                  <c:v>476983.59139290341</c:v>
                </c:pt>
                <c:pt idx="520">
                  <c:v>476988.95529603661</c:v>
                </c:pt>
                <c:pt idx="521">
                  <c:v>476992.3122592608</c:v>
                </c:pt>
                <c:pt idx="522">
                  <c:v>476987.98270718881</c:v>
                </c:pt>
                <c:pt idx="523">
                  <c:v>476999.82231558766</c:v>
                </c:pt>
                <c:pt idx="524">
                  <c:v>477000.03367036418</c:v>
                </c:pt>
                <c:pt idx="525">
                  <c:v>477000.02281926869</c:v>
                </c:pt>
                <c:pt idx="526">
                  <c:v>476990.16762406594</c:v>
                </c:pt>
                <c:pt idx="527">
                  <c:v>476976.5061588065</c:v>
                </c:pt>
                <c:pt idx="528">
                  <c:v>476974.7471122499</c:v>
                </c:pt>
                <c:pt idx="529">
                  <c:v>476986.2271457758</c:v>
                </c:pt>
                <c:pt idx="530">
                  <c:v>476984.19344329269</c:v>
                </c:pt>
                <c:pt idx="531">
                  <c:v>476989.97166912822</c:v>
                </c:pt>
                <c:pt idx="532">
                  <c:v>476985.86984336132</c:v>
                </c:pt>
                <c:pt idx="533">
                  <c:v>476990.66066866892</c:v>
                </c:pt>
                <c:pt idx="534">
                  <c:v>476987.79437952803</c:v>
                </c:pt>
                <c:pt idx="535">
                  <c:v>476994.14545250568</c:v>
                </c:pt>
                <c:pt idx="536">
                  <c:v>476996.71306027519</c:v>
                </c:pt>
                <c:pt idx="537">
                  <c:v>476997.79140578222</c:v>
                </c:pt>
                <c:pt idx="538">
                  <c:v>476998.68098849989</c:v>
                </c:pt>
                <c:pt idx="539">
                  <c:v>477002.39492756472</c:v>
                </c:pt>
                <c:pt idx="540">
                  <c:v>477003.36258696637</c:v>
                </c:pt>
                <c:pt idx="541">
                  <c:v>477002.94272927142</c:v>
                </c:pt>
                <c:pt idx="542">
                  <c:v>476950.42596638354</c:v>
                </c:pt>
                <c:pt idx="543">
                  <c:v>476938.48438136035</c:v>
                </c:pt>
                <c:pt idx="544">
                  <c:v>476935.61033695168</c:v>
                </c:pt>
                <c:pt idx="545">
                  <c:v>476937.24817134917</c:v>
                </c:pt>
                <c:pt idx="546">
                  <c:v>476920.06369342585</c:v>
                </c:pt>
                <c:pt idx="547">
                  <c:v>476908.39276030572</c:v>
                </c:pt>
                <c:pt idx="548">
                  <c:v>476928.17707000952</c:v>
                </c:pt>
                <c:pt idx="549">
                  <c:v>476951.05564843753</c:v>
                </c:pt>
                <c:pt idx="550">
                  <c:v>476949.78611862037</c:v>
                </c:pt>
                <c:pt idx="551">
                  <c:v>476924.01500000001</c:v>
                </c:pt>
                <c:pt idx="552">
                  <c:v>476939.65765931475</c:v>
                </c:pt>
                <c:pt idx="553">
                  <c:v>476935.13594155089</c:v>
                </c:pt>
                <c:pt idx="554">
                  <c:v>476929.99613870814</c:v>
                </c:pt>
                <c:pt idx="555">
                  <c:v>476923.73359104653</c:v>
                </c:pt>
                <c:pt idx="556">
                  <c:v>476923.25515070808</c:v>
                </c:pt>
                <c:pt idx="557">
                  <c:v>476922.82236833422</c:v>
                </c:pt>
                <c:pt idx="558">
                  <c:v>476919.26920509449</c:v>
                </c:pt>
                <c:pt idx="559">
                  <c:v>476909.7618275428</c:v>
                </c:pt>
                <c:pt idx="560">
                  <c:v>476909.3460085176</c:v>
                </c:pt>
                <c:pt idx="561">
                  <c:v>476908.45012757019</c:v>
                </c:pt>
                <c:pt idx="562">
                  <c:v>476916.58327614632</c:v>
                </c:pt>
                <c:pt idx="563">
                  <c:v>477055.04427090706</c:v>
                </c:pt>
                <c:pt idx="564">
                  <c:v>477056.30509452272</c:v>
                </c:pt>
                <c:pt idx="565">
                  <c:v>477030.56688536744</c:v>
                </c:pt>
                <c:pt idx="566">
                  <c:v>477031.13997397444</c:v>
                </c:pt>
                <c:pt idx="567">
                  <c:v>477030.21573085943</c:v>
                </c:pt>
                <c:pt idx="568">
                  <c:v>477028.14207279409</c:v>
                </c:pt>
                <c:pt idx="569">
                  <c:v>477036.70802185993</c:v>
                </c:pt>
                <c:pt idx="570">
                  <c:v>477041.5824379879</c:v>
                </c:pt>
                <c:pt idx="571">
                  <c:v>477057.31423950312</c:v>
                </c:pt>
                <c:pt idx="572">
                  <c:v>477048.08745925693</c:v>
                </c:pt>
                <c:pt idx="573">
                  <c:v>477046.59640295478</c:v>
                </c:pt>
                <c:pt idx="574">
                  <c:v>477048.90096266405</c:v>
                </c:pt>
                <c:pt idx="575">
                  <c:v>477025.144260959</c:v>
                </c:pt>
                <c:pt idx="576">
                  <c:v>477052.75122359663</c:v>
                </c:pt>
                <c:pt idx="577">
                  <c:v>477066.39621511125</c:v>
                </c:pt>
                <c:pt idx="578">
                  <c:v>477139.29301304132</c:v>
                </c:pt>
                <c:pt idx="579">
                  <c:v>477137.17977572407</c:v>
                </c:pt>
                <c:pt idx="580">
                  <c:v>477137.94953090494</c:v>
                </c:pt>
                <c:pt idx="581">
                  <c:v>477134.26134952024</c:v>
                </c:pt>
                <c:pt idx="582">
                  <c:v>477130.50999727816</c:v>
                </c:pt>
                <c:pt idx="583">
                  <c:v>477129.15361617168</c:v>
                </c:pt>
                <c:pt idx="584">
                  <c:v>477127.98031575844</c:v>
                </c:pt>
                <c:pt idx="585">
                  <c:v>477124.56507467356</c:v>
                </c:pt>
                <c:pt idx="586">
                  <c:v>477123.60847409029</c:v>
                </c:pt>
                <c:pt idx="587">
                  <c:v>477129.63821084978</c:v>
                </c:pt>
                <c:pt idx="588">
                  <c:v>477139.38660431094</c:v>
                </c:pt>
                <c:pt idx="589">
                  <c:v>477116.05465182167</c:v>
                </c:pt>
                <c:pt idx="590">
                  <c:v>477113.28899811074</c:v>
                </c:pt>
                <c:pt idx="591">
                  <c:v>477115.54267461697</c:v>
                </c:pt>
                <c:pt idx="592">
                  <c:v>477103.26541366195</c:v>
                </c:pt>
                <c:pt idx="593">
                  <c:v>477116.86085742776</c:v>
                </c:pt>
                <c:pt idx="594">
                  <c:v>477117.79084025609</c:v>
                </c:pt>
                <c:pt idx="595">
                  <c:v>477126.9045271147</c:v>
                </c:pt>
                <c:pt idx="596">
                  <c:v>477126.61700000003</c:v>
                </c:pt>
                <c:pt idx="597">
                  <c:v>477136.0071815477</c:v>
                </c:pt>
                <c:pt idx="598">
                  <c:v>477120.19998905482</c:v>
                </c:pt>
                <c:pt idx="599">
                  <c:v>477125.22961349372</c:v>
                </c:pt>
                <c:pt idx="600">
                  <c:v>477079.53140034497</c:v>
                </c:pt>
                <c:pt idx="601">
                  <c:v>477092.36765798554</c:v>
                </c:pt>
                <c:pt idx="602">
                  <c:v>477094.6648785398</c:v>
                </c:pt>
                <c:pt idx="603">
                  <c:v>477086.38877284242</c:v>
                </c:pt>
                <c:pt idx="604">
                  <c:v>477085.81438123359</c:v>
                </c:pt>
                <c:pt idx="605">
                  <c:v>477079.04697994719</c:v>
                </c:pt>
                <c:pt idx="606">
                  <c:v>477077.79364641028</c:v>
                </c:pt>
                <c:pt idx="607">
                  <c:v>477045.60576554615</c:v>
                </c:pt>
                <c:pt idx="608">
                  <c:v>477025.59811528766</c:v>
                </c:pt>
                <c:pt idx="609">
                  <c:v>477019.11999497941</c:v>
                </c:pt>
                <c:pt idx="610">
                  <c:v>477022.69144203322</c:v>
                </c:pt>
                <c:pt idx="611">
                  <c:v>477039.02715970657</c:v>
                </c:pt>
                <c:pt idx="612">
                  <c:v>477060.09786892036</c:v>
                </c:pt>
                <c:pt idx="613">
                  <c:v>477050.51233031449</c:v>
                </c:pt>
                <c:pt idx="614">
                  <c:v>477049.58670926577</c:v>
                </c:pt>
                <c:pt idx="615">
                  <c:v>477034.86385272868</c:v>
                </c:pt>
                <c:pt idx="616">
                  <c:v>476999.67382140231</c:v>
                </c:pt>
                <c:pt idx="617">
                  <c:v>476981.67144721607</c:v>
                </c:pt>
                <c:pt idx="618">
                  <c:v>476990.68710127892</c:v>
                </c:pt>
                <c:pt idx="619">
                  <c:v>476981.48916448315</c:v>
                </c:pt>
                <c:pt idx="620">
                  <c:v>476997.41228624276</c:v>
                </c:pt>
                <c:pt idx="621">
                  <c:v>476940.43418188725</c:v>
                </c:pt>
                <c:pt idx="622">
                  <c:v>476937.80240138597</c:v>
                </c:pt>
                <c:pt idx="623">
                  <c:v>476930.59527206077</c:v>
                </c:pt>
                <c:pt idx="624">
                  <c:v>476909.15953555255</c:v>
                </c:pt>
              </c:numCache>
            </c:numRef>
          </c:xVal>
          <c:yVal>
            <c:numRef>
              <c:f>'By Size'!$Z$2:$Z$626</c:f>
              <c:numCache>
                <c:formatCode>General</c:formatCode>
                <c:ptCount val="625"/>
                <c:pt idx="329">
                  <c:v>4300442.5293306289</c:v>
                </c:pt>
                <c:pt idx="330">
                  <c:v>4300366.1113516362</c:v>
                </c:pt>
                <c:pt idx="331">
                  <c:v>4300471.696920488</c:v>
                </c:pt>
                <c:pt idx="332">
                  <c:v>4300352.7041974096</c:v>
                </c:pt>
                <c:pt idx="333">
                  <c:v>4300459.9433067553</c:v>
                </c:pt>
                <c:pt idx="334">
                  <c:v>4300448.6857037134</c:v>
                </c:pt>
                <c:pt idx="335">
                  <c:v>4300437.8586886246</c:v>
                </c:pt>
                <c:pt idx="336">
                  <c:v>4300422.9820932867</c:v>
                </c:pt>
                <c:pt idx="337">
                  <c:v>4300422.1878723064</c:v>
                </c:pt>
                <c:pt idx="338">
                  <c:v>4300408.5307084443</c:v>
                </c:pt>
                <c:pt idx="339">
                  <c:v>4300402.2912984733</c:v>
                </c:pt>
                <c:pt idx="340">
                  <c:v>4300413.6788226562</c:v>
                </c:pt>
                <c:pt idx="341">
                  <c:v>4300427.4087342657</c:v>
                </c:pt>
                <c:pt idx="342">
                  <c:v>4300403.1701498535</c:v>
                </c:pt>
                <c:pt idx="343">
                  <c:v>4300428.7053835699</c:v>
                </c:pt>
                <c:pt idx="344">
                  <c:v>4300437.6565416604</c:v>
                </c:pt>
                <c:pt idx="345">
                  <c:v>4300443.8525851797</c:v>
                </c:pt>
                <c:pt idx="346">
                  <c:v>4300445.2103052363</c:v>
                </c:pt>
                <c:pt idx="347">
                  <c:v>4300441.4457185147</c:v>
                </c:pt>
                <c:pt idx="348">
                  <c:v>4300438.1215234743</c:v>
                </c:pt>
                <c:pt idx="349">
                  <c:v>4300450.6129470244</c:v>
                </c:pt>
                <c:pt idx="350">
                  <c:v>4300454.3817071142</c:v>
                </c:pt>
                <c:pt idx="351">
                  <c:v>4300460.5774999997</c:v>
                </c:pt>
                <c:pt idx="352">
                  <c:v>4300457.3824999994</c:v>
                </c:pt>
                <c:pt idx="353">
                  <c:v>4300467.5952729033</c:v>
                </c:pt>
                <c:pt idx="354">
                  <c:v>4300465.5892703645</c:v>
                </c:pt>
                <c:pt idx="355">
                  <c:v>4300430.4508910496</c:v>
                </c:pt>
                <c:pt idx="356">
                  <c:v>4300445.9168103617</c:v>
                </c:pt>
                <c:pt idx="357">
                  <c:v>4300442.1869856995</c:v>
                </c:pt>
                <c:pt idx="358">
                  <c:v>4300445.4902106673</c:v>
                </c:pt>
                <c:pt idx="359">
                  <c:v>4300451.4512807019</c:v>
                </c:pt>
                <c:pt idx="360">
                  <c:v>4300451.4474558719</c:v>
                </c:pt>
                <c:pt idx="361">
                  <c:v>4300469.5134683074</c:v>
                </c:pt>
                <c:pt idx="362">
                  <c:v>4300456.8224131605</c:v>
                </c:pt>
                <c:pt idx="363">
                  <c:v>4300451.191797181</c:v>
                </c:pt>
                <c:pt idx="364">
                  <c:v>4300459.3232976533</c:v>
                </c:pt>
                <c:pt idx="365">
                  <c:v>4300456.9634507978</c:v>
                </c:pt>
                <c:pt idx="366">
                  <c:v>4300455.5137388045</c:v>
                </c:pt>
                <c:pt idx="367">
                  <c:v>4300448.6831766153</c:v>
                </c:pt>
                <c:pt idx="368">
                  <c:v>4300445.2110094335</c:v>
                </c:pt>
                <c:pt idx="369">
                  <c:v>4300442.5638829498</c:v>
                </c:pt>
                <c:pt idx="370">
                  <c:v>4300432.8947938662</c:v>
                </c:pt>
                <c:pt idx="371">
                  <c:v>4300428.9495200766</c:v>
                </c:pt>
                <c:pt idx="372">
                  <c:v>4300427.1805964205</c:v>
                </c:pt>
                <c:pt idx="373">
                  <c:v>4300428.4040652337</c:v>
                </c:pt>
                <c:pt idx="374">
                  <c:v>4300415.5497170361</c:v>
                </c:pt>
                <c:pt idx="375">
                  <c:v>4300412.4766041497</c:v>
                </c:pt>
                <c:pt idx="376">
                  <c:v>4300425.5522887539</c:v>
                </c:pt>
                <c:pt idx="377">
                  <c:v>4300400.9600511733</c:v>
                </c:pt>
                <c:pt idx="378">
                  <c:v>4300381.2204693314</c:v>
                </c:pt>
                <c:pt idx="379">
                  <c:v>4300388.0157702705</c:v>
                </c:pt>
                <c:pt idx="380">
                  <c:v>4300395.7352159955</c:v>
                </c:pt>
                <c:pt idx="381">
                  <c:v>4300388.3778852392</c:v>
                </c:pt>
                <c:pt idx="382">
                  <c:v>4300408.0693352576</c:v>
                </c:pt>
                <c:pt idx="383">
                  <c:v>4300401.2935680589</c:v>
                </c:pt>
                <c:pt idx="384">
                  <c:v>4300399.6714209188</c:v>
                </c:pt>
                <c:pt idx="385">
                  <c:v>4300400.276579286</c:v>
                </c:pt>
                <c:pt idx="386">
                  <c:v>4300411.8463334162</c:v>
                </c:pt>
                <c:pt idx="387">
                  <c:v>4300405.2649571337</c:v>
                </c:pt>
                <c:pt idx="388">
                  <c:v>4300393.2855516002</c:v>
                </c:pt>
                <c:pt idx="389">
                  <c:v>4300409.7238280382</c:v>
                </c:pt>
                <c:pt idx="390">
                  <c:v>4300409.3533916697</c:v>
                </c:pt>
                <c:pt idx="391">
                  <c:v>4300422.5368635189</c:v>
                </c:pt>
                <c:pt idx="392">
                  <c:v>4300392.0764404237</c:v>
                </c:pt>
                <c:pt idx="393">
                  <c:v>4300385.1869029682</c:v>
                </c:pt>
                <c:pt idx="394">
                  <c:v>4300376.5889128493</c:v>
                </c:pt>
                <c:pt idx="395">
                  <c:v>4300375.6504275072</c:v>
                </c:pt>
                <c:pt idx="396">
                  <c:v>4300374.8451703629</c:v>
                </c:pt>
                <c:pt idx="397">
                  <c:v>4300376.6408556113</c:v>
                </c:pt>
                <c:pt idx="398">
                  <c:v>4300382.6883400856</c:v>
                </c:pt>
                <c:pt idx="399">
                  <c:v>4300384.101853366</c:v>
                </c:pt>
                <c:pt idx="400">
                  <c:v>4300381.9668543488</c:v>
                </c:pt>
                <c:pt idx="401">
                  <c:v>4300371.1352065224</c:v>
                </c:pt>
                <c:pt idx="402">
                  <c:v>4300372.3185744584</c:v>
                </c:pt>
                <c:pt idx="403">
                  <c:v>4300367.0779994503</c:v>
                </c:pt>
                <c:pt idx="404">
                  <c:v>4300346.3830742482</c:v>
                </c:pt>
                <c:pt idx="405">
                  <c:v>4300344.0614760416</c:v>
                </c:pt>
                <c:pt idx="406">
                  <c:v>4300371.5963258892</c:v>
                </c:pt>
                <c:pt idx="407">
                  <c:v>4300371.0862470437</c:v>
                </c:pt>
                <c:pt idx="408">
                  <c:v>4300360.1255590376</c:v>
                </c:pt>
                <c:pt idx="409">
                  <c:v>4300373.6607112866</c:v>
                </c:pt>
                <c:pt idx="410">
                  <c:v>4300375.387628885</c:v>
                </c:pt>
                <c:pt idx="411">
                  <c:v>4300354.4305738499</c:v>
                </c:pt>
                <c:pt idx="412">
                  <c:v>4300431.6260522408</c:v>
                </c:pt>
                <c:pt idx="413">
                  <c:v>4300424.7341301404</c:v>
                </c:pt>
                <c:pt idx="414">
                  <c:v>4300415.4160624454</c:v>
                </c:pt>
                <c:pt idx="415">
                  <c:v>4300418.9786031293</c:v>
                </c:pt>
                <c:pt idx="416">
                  <c:v>4300417.4620293099</c:v>
                </c:pt>
                <c:pt idx="417">
                  <c:v>4300438.1725731427</c:v>
                </c:pt>
                <c:pt idx="418">
                  <c:v>4300434.8860056009</c:v>
                </c:pt>
                <c:pt idx="419">
                  <c:v>4300412.0211750241</c:v>
                </c:pt>
                <c:pt idx="420">
                  <c:v>4300408.8853602167</c:v>
                </c:pt>
                <c:pt idx="421">
                  <c:v>4300403.0867225546</c:v>
                </c:pt>
                <c:pt idx="422">
                  <c:v>4300407.7307711663</c:v>
                </c:pt>
                <c:pt idx="423">
                  <c:v>4300405.8291984163</c:v>
                </c:pt>
                <c:pt idx="424">
                  <c:v>4300412.3670296939</c:v>
                </c:pt>
                <c:pt idx="425">
                  <c:v>4300422.7139338069</c:v>
                </c:pt>
                <c:pt idx="426">
                  <c:v>4300459.0702785552</c:v>
                </c:pt>
                <c:pt idx="427">
                  <c:v>4300459.9571775254</c:v>
                </c:pt>
                <c:pt idx="428">
                  <c:v>4300475.4058089545</c:v>
                </c:pt>
                <c:pt idx="429">
                  <c:v>4300473.2810260868</c:v>
                </c:pt>
                <c:pt idx="430">
                  <c:v>4300495.9889715984</c:v>
                </c:pt>
                <c:pt idx="431">
                  <c:v>4300488.7561039627</c:v>
                </c:pt>
                <c:pt idx="432">
                  <c:v>4300489.1198257469</c:v>
                </c:pt>
                <c:pt idx="433">
                  <c:v>4300463.7886373019</c:v>
                </c:pt>
                <c:pt idx="434">
                  <c:v>4300468.1017883858</c:v>
                </c:pt>
                <c:pt idx="435">
                  <c:v>4300472.5472241379</c:v>
                </c:pt>
                <c:pt idx="436">
                  <c:v>4300469.8941266825</c:v>
                </c:pt>
                <c:pt idx="437">
                  <c:v>4300488.0262975078</c:v>
                </c:pt>
                <c:pt idx="438">
                  <c:v>4300475.6153226728</c:v>
                </c:pt>
                <c:pt idx="439">
                  <c:v>4300476.851787406</c:v>
                </c:pt>
                <c:pt idx="440">
                  <c:v>4300448.5248549022</c:v>
                </c:pt>
                <c:pt idx="441">
                  <c:v>4300464.774166272</c:v>
                </c:pt>
                <c:pt idx="442">
                  <c:v>4300466.8944028532</c:v>
                </c:pt>
                <c:pt idx="443">
                  <c:v>4300478.0348147321</c:v>
                </c:pt>
                <c:pt idx="444">
                  <c:v>4300475.5831799526</c:v>
                </c:pt>
                <c:pt idx="445">
                  <c:v>4300476.9021747755</c:v>
                </c:pt>
                <c:pt idx="446">
                  <c:v>4300457.925967209</c:v>
                </c:pt>
                <c:pt idx="447">
                  <c:v>4300477.9069757322</c:v>
                </c:pt>
                <c:pt idx="448">
                  <c:v>4300481.6318628797</c:v>
                </c:pt>
                <c:pt idx="449">
                  <c:v>4300477.0695454637</c:v>
                </c:pt>
                <c:pt idx="450">
                  <c:v>4300476.5605116934</c:v>
                </c:pt>
                <c:pt idx="451">
                  <c:v>4300413.0281358538</c:v>
                </c:pt>
                <c:pt idx="452">
                  <c:v>4300412.6050220188</c:v>
                </c:pt>
                <c:pt idx="453">
                  <c:v>4300443.2467097621</c:v>
                </c:pt>
                <c:pt idx="454">
                  <c:v>4300450.3657601401</c:v>
                </c:pt>
                <c:pt idx="455">
                  <c:v>4300463.4167582253</c:v>
                </c:pt>
                <c:pt idx="456">
                  <c:v>4300460.9277447024</c:v>
                </c:pt>
                <c:pt idx="457">
                  <c:v>4300459.8882042086</c:v>
                </c:pt>
                <c:pt idx="458">
                  <c:v>4300459.5266237501</c:v>
                </c:pt>
                <c:pt idx="459">
                  <c:v>4300431.1603873242</c:v>
                </c:pt>
                <c:pt idx="460">
                  <c:v>4300433.1622133506</c:v>
                </c:pt>
                <c:pt idx="461">
                  <c:v>4300430.8497904222</c:v>
                </c:pt>
                <c:pt idx="462">
                  <c:v>4300409.9416240454</c:v>
                </c:pt>
                <c:pt idx="463">
                  <c:v>4300405.5340683041</c:v>
                </c:pt>
                <c:pt idx="464">
                  <c:v>4300404.7895595198</c:v>
                </c:pt>
                <c:pt idx="465">
                  <c:v>4300396.6266658818</c:v>
                </c:pt>
                <c:pt idx="466">
                  <c:v>4300409.2731309449</c:v>
                </c:pt>
                <c:pt idx="467">
                  <c:v>4300398.2066218285</c:v>
                </c:pt>
                <c:pt idx="468">
                  <c:v>4300408.7629493196</c:v>
                </c:pt>
                <c:pt idx="469">
                  <c:v>4300410.4091330245</c:v>
                </c:pt>
                <c:pt idx="470">
                  <c:v>4300417.091894703</c:v>
                </c:pt>
                <c:pt idx="471">
                  <c:v>4300381.0533361295</c:v>
                </c:pt>
                <c:pt idx="472">
                  <c:v>4300394.7057721792</c:v>
                </c:pt>
                <c:pt idx="473">
                  <c:v>4300388.2973539587</c:v>
                </c:pt>
                <c:pt idx="474">
                  <c:v>4300372.2843711423</c:v>
                </c:pt>
                <c:pt idx="475">
                  <c:v>4300303.4562117849</c:v>
                </c:pt>
                <c:pt idx="476">
                  <c:v>4300291.8383776685</c:v>
                </c:pt>
                <c:pt idx="477">
                  <c:v>4300280.6348652421</c:v>
                </c:pt>
                <c:pt idx="478">
                  <c:v>4300290.4427036783</c:v>
                </c:pt>
                <c:pt idx="479">
                  <c:v>4300318.5347139426</c:v>
                </c:pt>
                <c:pt idx="480">
                  <c:v>4300318.3818798298</c:v>
                </c:pt>
                <c:pt idx="481">
                  <c:v>4300314.171533077</c:v>
                </c:pt>
                <c:pt idx="482">
                  <c:v>4300309.8050448466</c:v>
                </c:pt>
                <c:pt idx="483">
                  <c:v>4300323.0465060333</c:v>
                </c:pt>
                <c:pt idx="484">
                  <c:v>4300311.4271889878</c:v>
                </c:pt>
                <c:pt idx="485">
                  <c:v>4300315.3378246054</c:v>
                </c:pt>
                <c:pt idx="486">
                  <c:v>4300324.3885998828</c:v>
                </c:pt>
                <c:pt idx="487">
                  <c:v>4300321.9176235795</c:v>
                </c:pt>
                <c:pt idx="488">
                  <c:v>4300322.9903277485</c:v>
                </c:pt>
                <c:pt idx="489">
                  <c:v>4300324.4348411718</c:v>
                </c:pt>
                <c:pt idx="490">
                  <c:v>4300326.3363080453</c:v>
                </c:pt>
                <c:pt idx="491">
                  <c:v>4300325.9806182375</c:v>
                </c:pt>
                <c:pt idx="492">
                  <c:v>4300331.4928643452</c:v>
                </c:pt>
                <c:pt idx="493">
                  <c:v>4300330.8936293693</c:v>
                </c:pt>
                <c:pt idx="494">
                  <c:v>4300328.548944816</c:v>
                </c:pt>
                <c:pt idx="495">
                  <c:v>4300326.555250885</c:v>
                </c:pt>
                <c:pt idx="496">
                  <c:v>4300331.1313120574</c:v>
                </c:pt>
                <c:pt idx="497">
                  <c:v>4300283.09365445</c:v>
                </c:pt>
                <c:pt idx="498">
                  <c:v>4300295.0067805657</c:v>
                </c:pt>
                <c:pt idx="499">
                  <c:v>4300285.6056708358</c:v>
                </c:pt>
                <c:pt idx="500">
                  <c:v>4300280.310344032</c:v>
                </c:pt>
                <c:pt idx="501">
                  <c:v>4300276.25780336</c:v>
                </c:pt>
                <c:pt idx="502">
                  <c:v>4300264.0686296783</c:v>
                </c:pt>
                <c:pt idx="503">
                  <c:v>4300250.9109825511</c:v>
                </c:pt>
                <c:pt idx="504">
                  <c:v>4300256.8268334558</c:v>
                </c:pt>
                <c:pt idx="505">
                  <c:v>4300267.1942784982</c:v>
                </c:pt>
                <c:pt idx="506">
                  <c:v>4300270.6156346984</c:v>
                </c:pt>
                <c:pt idx="507">
                  <c:v>4300270.470864079</c:v>
                </c:pt>
                <c:pt idx="508">
                  <c:v>4300277.1839718577</c:v>
                </c:pt>
                <c:pt idx="509">
                  <c:v>4300278.212867015</c:v>
                </c:pt>
                <c:pt idx="510">
                  <c:v>4300262.8889857661</c:v>
                </c:pt>
                <c:pt idx="511">
                  <c:v>4300259.5302612782</c:v>
                </c:pt>
                <c:pt idx="512">
                  <c:v>4300421.5328539768</c:v>
                </c:pt>
                <c:pt idx="513">
                  <c:v>4300388.4297315609</c:v>
                </c:pt>
                <c:pt idx="514">
                  <c:v>4300406.4283145303</c:v>
                </c:pt>
                <c:pt idx="515">
                  <c:v>4300406.1228179485</c:v>
                </c:pt>
                <c:pt idx="516">
                  <c:v>4300386.9482361348</c:v>
                </c:pt>
                <c:pt idx="517">
                  <c:v>4300386.9289080054</c:v>
                </c:pt>
                <c:pt idx="518">
                  <c:v>4300372.4482163042</c:v>
                </c:pt>
                <c:pt idx="519">
                  <c:v>4300372.4166181888</c:v>
                </c:pt>
                <c:pt idx="520">
                  <c:v>4300389.4441895783</c:v>
                </c:pt>
                <c:pt idx="521">
                  <c:v>4300398.1231049774</c:v>
                </c:pt>
                <c:pt idx="522">
                  <c:v>4300421.8184430553</c:v>
                </c:pt>
                <c:pt idx="523">
                  <c:v>4300418.5215382995</c:v>
                </c:pt>
                <c:pt idx="524">
                  <c:v>4300423.8358059051</c:v>
                </c:pt>
                <c:pt idx="525">
                  <c:v>4300424.7409621151</c:v>
                </c:pt>
                <c:pt idx="526">
                  <c:v>4300425.088301464</c:v>
                </c:pt>
                <c:pt idx="527">
                  <c:v>4300431.0281222444</c:v>
                </c:pt>
                <c:pt idx="528">
                  <c:v>4300433.6339906752</c:v>
                </c:pt>
                <c:pt idx="529">
                  <c:v>4300432.422044782</c:v>
                </c:pt>
                <c:pt idx="530">
                  <c:v>4300436.4846307784</c:v>
                </c:pt>
                <c:pt idx="531">
                  <c:v>4300433.3013004186</c:v>
                </c:pt>
                <c:pt idx="532">
                  <c:v>4300441.3477802798</c:v>
                </c:pt>
                <c:pt idx="533">
                  <c:v>4300440.7792095179</c:v>
                </c:pt>
                <c:pt idx="534">
                  <c:v>4300444.0355928252</c:v>
                </c:pt>
                <c:pt idx="535">
                  <c:v>4300431.3774076579</c:v>
                </c:pt>
                <c:pt idx="536">
                  <c:v>4300443.165886635</c:v>
                </c:pt>
                <c:pt idx="537">
                  <c:v>4300443.7552475054</c:v>
                </c:pt>
                <c:pt idx="538">
                  <c:v>4300438.9554886743</c:v>
                </c:pt>
                <c:pt idx="539">
                  <c:v>4300444.9159225905</c:v>
                </c:pt>
                <c:pt idx="540">
                  <c:v>4300437.0521410769</c:v>
                </c:pt>
                <c:pt idx="541">
                  <c:v>4300430.3053684654</c:v>
                </c:pt>
                <c:pt idx="542">
                  <c:v>4300483.1578870518</c:v>
                </c:pt>
                <c:pt idx="543">
                  <c:v>4300456.3207299626</c:v>
                </c:pt>
                <c:pt idx="544">
                  <c:v>4300454.9615983684</c:v>
                </c:pt>
                <c:pt idx="545">
                  <c:v>4300434.8169155102</c:v>
                </c:pt>
                <c:pt idx="546">
                  <c:v>4300440.9500527522</c:v>
                </c:pt>
                <c:pt idx="547">
                  <c:v>4300477.6152791809</c:v>
                </c:pt>
                <c:pt idx="548">
                  <c:v>4300483.4715422215</c:v>
                </c:pt>
                <c:pt idx="549">
                  <c:v>4300420.7608364718</c:v>
                </c:pt>
                <c:pt idx="550">
                  <c:v>4300402.9273659484</c:v>
                </c:pt>
                <c:pt idx="551">
                  <c:v>4300370.2314999998</c:v>
                </c:pt>
                <c:pt idx="552">
                  <c:v>4300352.2228004532</c:v>
                </c:pt>
                <c:pt idx="553">
                  <c:v>4300355.6480779536</c:v>
                </c:pt>
                <c:pt idx="554">
                  <c:v>4300350.4809564566</c:v>
                </c:pt>
                <c:pt idx="555">
                  <c:v>4300325.3627278861</c:v>
                </c:pt>
                <c:pt idx="556">
                  <c:v>4300335.8497632192</c:v>
                </c:pt>
                <c:pt idx="557">
                  <c:v>4300355.4574355204</c:v>
                </c:pt>
                <c:pt idx="558">
                  <c:v>4300350.955640926</c:v>
                </c:pt>
                <c:pt idx="559">
                  <c:v>4300340.6227305187</c:v>
                </c:pt>
                <c:pt idx="560">
                  <c:v>4300345.0804976998</c:v>
                </c:pt>
                <c:pt idx="561">
                  <c:v>4300348.2566811172</c:v>
                </c:pt>
                <c:pt idx="562">
                  <c:v>4300361.0744697461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98-4FFE-8C75-68EDE0DBFD77}"/>
            </c:ext>
          </c:extLst>
        </c:ser>
        <c:ser>
          <c:idx val="2"/>
          <c:order val="2"/>
          <c:tx>
            <c:strRef>
              <c:f>'By Size'!$AA$1</c:f>
              <c:strCache>
                <c:ptCount val="1"/>
                <c:pt idx="0">
                  <c:v>53-79.99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rgbClr val="FFC000"/>
              </a:solidFill>
            </c:spPr>
          </c:marker>
          <c:xVal>
            <c:numRef>
              <c:f>'By Size'!$X$2:$X$626</c:f>
              <c:numCache>
                <c:formatCode>General</c:formatCode>
                <c:ptCount val="625"/>
                <c:pt idx="0">
                  <c:v>477057.75999220862</c:v>
                </c:pt>
                <c:pt idx="1">
                  <c:v>477058.88</c:v>
                </c:pt>
                <c:pt idx="2">
                  <c:v>477034.90700000001</c:v>
                </c:pt>
                <c:pt idx="3">
                  <c:v>477049.02144588588</c:v>
                </c:pt>
                <c:pt idx="4">
                  <c:v>477075.20370663854</c:v>
                </c:pt>
                <c:pt idx="5">
                  <c:v>477067.28373284754</c:v>
                </c:pt>
                <c:pt idx="6">
                  <c:v>477067.04978556716</c:v>
                </c:pt>
                <c:pt idx="7">
                  <c:v>477064.68394664273</c:v>
                </c:pt>
                <c:pt idx="8">
                  <c:v>477061.31224886421</c:v>
                </c:pt>
                <c:pt idx="9">
                  <c:v>477017.01583380834</c:v>
                </c:pt>
                <c:pt idx="10">
                  <c:v>477007.59392869513</c:v>
                </c:pt>
                <c:pt idx="11">
                  <c:v>477026.95816409308</c:v>
                </c:pt>
                <c:pt idx="12">
                  <c:v>477042.61022508738</c:v>
                </c:pt>
                <c:pt idx="13">
                  <c:v>477045.56884563918</c:v>
                </c:pt>
                <c:pt idx="14">
                  <c:v>477020.10044645891</c:v>
                </c:pt>
                <c:pt idx="15">
                  <c:v>477068.04734453873</c:v>
                </c:pt>
                <c:pt idx="16">
                  <c:v>477054.50440815208</c:v>
                </c:pt>
                <c:pt idx="17">
                  <c:v>477046.96537643304</c:v>
                </c:pt>
                <c:pt idx="18">
                  <c:v>477047.26803735265</c:v>
                </c:pt>
                <c:pt idx="19">
                  <c:v>477026.76167858701</c:v>
                </c:pt>
                <c:pt idx="20">
                  <c:v>477026.59142495884</c:v>
                </c:pt>
                <c:pt idx="21">
                  <c:v>477072.21444936184</c:v>
                </c:pt>
                <c:pt idx="22">
                  <c:v>477073.61510871508</c:v>
                </c:pt>
                <c:pt idx="23">
                  <c:v>477046.99494475732</c:v>
                </c:pt>
                <c:pt idx="24">
                  <c:v>477051.95100602804</c:v>
                </c:pt>
                <c:pt idx="25">
                  <c:v>477051.03895717196</c:v>
                </c:pt>
                <c:pt idx="26">
                  <c:v>477029.97564463218</c:v>
                </c:pt>
                <c:pt idx="27">
                  <c:v>477020.03582742956</c:v>
                </c:pt>
                <c:pt idx="28">
                  <c:v>477012.69286297343</c:v>
                </c:pt>
                <c:pt idx="29">
                  <c:v>477015.63528120617</c:v>
                </c:pt>
                <c:pt idx="30">
                  <c:v>477054.28787309292</c:v>
                </c:pt>
                <c:pt idx="31">
                  <c:v>477034.72599609534</c:v>
                </c:pt>
                <c:pt idx="32">
                  <c:v>477052.54728828836</c:v>
                </c:pt>
                <c:pt idx="33">
                  <c:v>477054.45912722364</c:v>
                </c:pt>
                <c:pt idx="34">
                  <c:v>477068.93849527556</c:v>
                </c:pt>
                <c:pt idx="35">
                  <c:v>477078.9357329529</c:v>
                </c:pt>
                <c:pt idx="36">
                  <c:v>477059.88567883597</c:v>
                </c:pt>
                <c:pt idx="37">
                  <c:v>477137.46317022562</c:v>
                </c:pt>
                <c:pt idx="38">
                  <c:v>477147.97553507437</c:v>
                </c:pt>
                <c:pt idx="39">
                  <c:v>477148.47585960699</c:v>
                </c:pt>
                <c:pt idx="40">
                  <c:v>477146.61708190106</c:v>
                </c:pt>
                <c:pt idx="41">
                  <c:v>477136.93384621077</c:v>
                </c:pt>
                <c:pt idx="42">
                  <c:v>477129.24831935781</c:v>
                </c:pt>
                <c:pt idx="43">
                  <c:v>477130.7243224312</c:v>
                </c:pt>
                <c:pt idx="44">
                  <c:v>477155.66478169878</c:v>
                </c:pt>
                <c:pt idx="45">
                  <c:v>477105.69725954288</c:v>
                </c:pt>
                <c:pt idx="46">
                  <c:v>477138.781229018</c:v>
                </c:pt>
                <c:pt idx="47">
                  <c:v>477118.15764285857</c:v>
                </c:pt>
                <c:pt idx="48">
                  <c:v>477113.96276805532</c:v>
                </c:pt>
                <c:pt idx="49">
                  <c:v>477120.30082463269</c:v>
                </c:pt>
                <c:pt idx="50">
                  <c:v>477127.43664082617</c:v>
                </c:pt>
                <c:pt idx="51">
                  <c:v>477149.07240544574</c:v>
                </c:pt>
                <c:pt idx="52">
                  <c:v>477075.0465</c:v>
                </c:pt>
                <c:pt idx="53">
                  <c:v>477092.10715636052</c:v>
                </c:pt>
                <c:pt idx="54">
                  <c:v>477103.55992461427</c:v>
                </c:pt>
                <c:pt idx="55">
                  <c:v>477111.54890874063</c:v>
                </c:pt>
                <c:pt idx="56">
                  <c:v>477084.60419325635</c:v>
                </c:pt>
                <c:pt idx="57">
                  <c:v>477068.2249294314</c:v>
                </c:pt>
                <c:pt idx="58">
                  <c:v>477076.80043619324</c:v>
                </c:pt>
                <c:pt idx="59">
                  <c:v>477094.91038406495</c:v>
                </c:pt>
                <c:pt idx="60">
                  <c:v>477110.505676286</c:v>
                </c:pt>
                <c:pt idx="61">
                  <c:v>477066.50059572322</c:v>
                </c:pt>
                <c:pt idx="62">
                  <c:v>477073.31946620758</c:v>
                </c:pt>
                <c:pt idx="63">
                  <c:v>477072.87302079855</c:v>
                </c:pt>
                <c:pt idx="64">
                  <c:v>477040.77099839464</c:v>
                </c:pt>
                <c:pt idx="65">
                  <c:v>477032.360861519</c:v>
                </c:pt>
                <c:pt idx="66">
                  <c:v>477053.57947661442</c:v>
                </c:pt>
                <c:pt idx="67">
                  <c:v>477053.56505924609</c:v>
                </c:pt>
                <c:pt idx="68">
                  <c:v>477028.14428385306</c:v>
                </c:pt>
                <c:pt idx="69">
                  <c:v>477028.94709224405</c:v>
                </c:pt>
                <c:pt idx="70">
                  <c:v>477006.03706767387</c:v>
                </c:pt>
                <c:pt idx="71">
                  <c:v>477030.85078897665</c:v>
                </c:pt>
                <c:pt idx="72">
                  <c:v>477056.99766722583</c:v>
                </c:pt>
                <c:pt idx="73">
                  <c:v>477032.22324513918</c:v>
                </c:pt>
                <c:pt idx="74">
                  <c:v>477009.63317204721</c:v>
                </c:pt>
                <c:pt idx="75">
                  <c:v>477010.74898398097</c:v>
                </c:pt>
                <c:pt idx="76">
                  <c:v>477017.52915702068</c:v>
                </c:pt>
                <c:pt idx="77">
                  <c:v>477012.79178477312</c:v>
                </c:pt>
                <c:pt idx="78">
                  <c:v>477009.15305191732</c:v>
                </c:pt>
                <c:pt idx="79">
                  <c:v>477013.51007613528</c:v>
                </c:pt>
                <c:pt idx="80">
                  <c:v>477006.46885689435</c:v>
                </c:pt>
                <c:pt idx="81">
                  <c:v>476989.86715185904</c:v>
                </c:pt>
                <c:pt idx="82">
                  <c:v>476974.04422369611</c:v>
                </c:pt>
                <c:pt idx="83">
                  <c:v>476981.4949258194</c:v>
                </c:pt>
                <c:pt idx="84">
                  <c:v>476975.26269370271</c:v>
                </c:pt>
                <c:pt idx="85">
                  <c:v>476984.587928858</c:v>
                </c:pt>
                <c:pt idx="86">
                  <c:v>477005.17132618761</c:v>
                </c:pt>
                <c:pt idx="87">
                  <c:v>476925.66789162729</c:v>
                </c:pt>
                <c:pt idx="88">
                  <c:v>476934.61021640204</c:v>
                </c:pt>
                <c:pt idx="89">
                  <c:v>476947.13100941083</c:v>
                </c:pt>
                <c:pt idx="90">
                  <c:v>476963.34212394647</c:v>
                </c:pt>
                <c:pt idx="91">
                  <c:v>476936.59807904926</c:v>
                </c:pt>
                <c:pt idx="92">
                  <c:v>476934.23667054781</c:v>
                </c:pt>
                <c:pt idx="93">
                  <c:v>476918.09136121994</c:v>
                </c:pt>
                <c:pt idx="94">
                  <c:v>476921.13541189156</c:v>
                </c:pt>
                <c:pt idx="95">
                  <c:v>476921.10190837475</c:v>
                </c:pt>
                <c:pt idx="96">
                  <c:v>476909.0704984545</c:v>
                </c:pt>
                <c:pt idx="97">
                  <c:v>476913.91126818414</c:v>
                </c:pt>
                <c:pt idx="98">
                  <c:v>476936.41367246595</c:v>
                </c:pt>
                <c:pt idx="99">
                  <c:v>476929.20678406075</c:v>
                </c:pt>
                <c:pt idx="100">
                  <c:v>476948.89361333358</c:v>
                </c:pt>
                <c:pt idx="101">
                  <c:v>476942.60174125433</c:v>
                </c:pt>
                <c:pt idx="102">
                  <c:v>476920.18459639844</c:v>
                </c:pt>
                <c:pt idx="103">
                  <c:v>476928.79982441966</c:v>
                </c:pt>
                <c:pt idx="104">
                  <c:v>476950.28956739896</c:v>
                </c:pt>
                <c:pt idx="105">
                  <c:v>476942.85001138423</c:v>
                </c:pt>
                <c:pt idx="106">
                  <c:v>476933.42557176331</c:v>
                </c:pt>
                <c:pt idx="107">
                  <c:v>476948.03355603246</c:v>
                </c:pt>
                <c:pt idx="108">
                  <c:v>476939.93013989838</c:v>
                </c:pt>
                <c:pt idx="109">
                  <c:v>476944.99787855323</c:v>
                </c:pt>
                <c:pt idx="110">
                  <c:v>476945.81242313155</c:v>
                </c:pt>
                <c:pt idx="111">
                  <c:v>476932.39117435092</c:v>
                </c:pt>
                <c:pt idx="112">
                  <c:v>476929.01282550493</c:v>
                </c:pt>
                <c:pt idx="113">
                  <c:v>476917.92029593105</c:v>
                </c:pt>
                <c:pt idx="114">
                  <c:v>476914.68720184686</c:v>
                </c:pt>
                <c:pt idx="115">
                  <c:v>477137.18807211582</c:v>
                </c:pt>
                <c:pt idx="116">
                  <c:v>477073.72025910107</c:v>
                </c:pt>
                <c:pt idx="117">
                  <c:v>477069.38752709731</c:v>
                </c:pt>
                <c:pt idx="118">
                  <c:v>477069.8355415127</c:v>
                </c:pt>
                <c:pt idx="119">
                  <c:v>477064.81911501585</c:v>
                </c:pt>
                <c:pt idx="120">
                  <c:v>477060.25814030977</c:v>
                </c:pt>
                <c:pt idx="121">
                  <c:v>477058.48632731824</c:v>
                </c:pt>
                <c:pt idx="122">
                  <c:v>477036.75831528602</c:v>
                </c:pt>
                <c:pt idx="123">
                  <c:v>477022.75244419713</c:v>
                </c:pt>
                <c:pt idx="124">
                  <c:v>477020.28301681444</c:v>
                </c:pt>
                <c:pt idx="125">
                  <c:v>477011.7978296192</c:v>
                </c:pt>
                <c:pt idx="126">
                  <c:v>477022.96827352198</c:v>
                </c:pt>
                <c:pt idx="127">
                  <c:v>477030.61531420221</c:v>
                </c:pt>
                <c:pt idx="128">
                  <c:v>477029.82292025251</c:v>
                </c:pt>
                <c:pt idx="129">
                  <c:v>477037.07283620589</c:v>
                </c:pt>
                <c:pt idx="130">
                  <c:v>476999.14252718847</c:v>
                </c:pt>
                <c:pt idx="131">
                  <c:v>477030.69796000054</c:v>
                </c:pt>
                <c:pt idx="132">
                  <c:v>477027.03578959726</c:v>
                </c:pt>
                <c:pt idx="133">
                  <c:v>477032.93648676667</c:v>
                </c:pt>
                <c:pt idx="134">
                  <c:v>477033.11939496599</c:v>
                </c:pt>
                <c:pt idx="135">
                  <c:v>477032.3292399536</c:v>
                </c:pt>
                <c:pt idx="136">
                  <c:v>477032.96241812618</c:v>
                </c:pt>
                <c:pt idx="137">
                  <c:v>477043.46172312502</c:v>
                </c:pt>
                <c:pt idx="138">
                  <c:v>477059.23740979371</c:v>
                </c:pt>
                <c:pt idx="139">
                  <c:v>477061.67176482879</c:v>
                </c:pt>
                <c:pt idx="140">
                  <c:v>477052.24421240162</c:v>
                </c:pt>
                <c:pt idx="141">
                  <c:v>477044.77996243507</c:v>
                </c:pt>
                <c:pt idx="142">
                  <c:v>477067.48649093619</c:v>
                </c:pt>
                <c:pt idx="143">
                  <c:v>477053.3525621501</c:v>
                </c:pt>
                <c:pt idx="144">
                  <c:v>477054.24950867618</c:v>
                </c:pt>
                <c:pt idx="145">
                  <c:v>477046.46564528998</c:v>
                </c:pt>
                <c:pt idx="146">
                  <c:v>477040.18874949537</c:v>
                </c:pt>
                <c:pt idx="147">
                  <c:v>477059.70029238058</c:v>
                </c:pt>
                <c:pt idx="148">
                  <c:v>477056.69884850207</c:v>
                </c:pt>
                <c:pt idx="149">
                  <c:v>477059.03515847569</c:v>
                </c:pt>
                <c:pt idx="150">
                  <c:v>477061.40094411629</c:v>
                </c:pt>
                <c:pt idx="151">
                  <c:v>477044.7872119103</c:v>
                </c:pt>
                <c:pt idx="152">
                  <c:v>477033.54266992619</c:v>
                </c:pt>
                <c:pt idx="153">
                  <c:v>477034.40672487812</c:v>
                </c:pt>
                <c:pt idx="154">
                  <c:v>477033.65636144258</c:v>
                </c:pt>
                <c:pt idx="155">
                  <c:v>477027.43008663191</c:v>
                </c:pt>
                <c:pt idx="156">
                  <c:v>477045.05934986979</c:v>
                </c:pt>
                <c:pt idx="157">
                  <c:v>477021.33638281142</c:v>
                </c:pt>
                <c:pt idx="158">
                  <c:v>477042.75246473966</c:v>
                </c:pt>
                <c:pt idx="159">
                  <c:v>477055.14653173508</c:v>
                </c:pt>
                <c:pt idx="160">
                  <c:v>477062.08565552026</c:v>
                </c:pt>
                <c:pt idx="161">
                  <c:v>477041.63044352335</c:v>
                </c:pt>
                <c:pt idx="162">
                  <c:v>477022.36793017318</c:v>
                </c:pt>
                <c:pt idx="163">
                  <c:v>477024.14069365017</c:v>
                </c:pt>
                <c:pt idx="164">
                  <c:v>477047.85158243187</c:v>
                </c:pt>
                <c:pt idx="165">
                  <c:v>477055.34805018757</c:v>
                </c:pt>
                <c:pt idx="166">
                  <c:v>477046.10589799512</c:v>
                </c:pt>
                <c:pt idx="167">
                  <c:v>477035.80634356249</c:v>
                </c:pt>
                <c:pt idx="168">
                  <c:v>477042.12352259719</c:v>
                </c:pt>
                <c:pt idx="169">
                  <c:v>477046.98147498159</c:v>
                </c:pt>
                <c:pt idx="170">
                  <c:v>477059.75528936659</c:v>
                </c:pt>
                <c:pt idx="171">
                  <c:v>477066.25650739024</c:v>
                </c:pt>
                <c:pt idx="172">
                  <c:v>477071.24707011081</c:v>
                </c:pt>
                <c:pt idx="173">
                  <c:v>477046.08071358048</c:v>
                </c:pt>
                <c:pt idx="174">
                  <c:v>477064.05620110111</c:v>
                </c:pt>
                <c:pt idx="175">
                  <c:v>477069.42166007694</c:v>
                </c:pt>
                <c:pt idx="176">
                  <c:v>477063.0598018936</c:v>
                </c:pt>
                <c:pt idx="177">
                  <c:v>477122.59720588493</c:v>
                </c:pt>
                <c:pt idx="178">
                  <c:v>477134.13581154909</c:v>
                </c:pt>
                <c:pt idx="179">
                  <c:v>477138.61183999211</c:v>
                </c:pt>
                <c:pt idx="180">
                  <c:v>477137.30389982753</c:v>
                </c:pt>
                <c:pt idx="181">
                  <c:v>477136.94691947894</c:v>
                </c:pt>
                <c:pt idx="182">
                  <c:v>477144.89218609134</c:v>
                </c:pt>
                <c:pt idx="183">
                  <c:v>477147.53865897073</c:v>
                </c:pt>
                <c:pt idx="184">
                  <c:v>477124.19919758535</c:v>
                </c:pt>
                <c:pt idx="185">
                  <c:v>477125.27383311704</c:v>
                </c:pt>
                <c:pt idx="186">
                  <c:v>477139.33937942312</c:v>
                </c:pt>
                <c:pt idx="187">
                  <c:v>477156.50169800606</c:v>
                </c:pt>
                <c:pt idx="188">
                  <c:v>477155.08581902884</c:v>
                </c:pt>
                <c:pt idx="189">
                  <c:v>477154.60455860972</c:v>
                </c:pt>
                <c:pt idx="190">
                  <c:v>477157.35826770827</c:v>
                </c:pt>
                <c:pt idx="191">
                  <c:v>477151.80020816647</c:v>
                </c:pt>
                <c:pt idx="192">
                  <c:v>477156.23639740446</c:v>
                </c:pt>
                <c:pt idx="193">
                  <c:v>477147.0809558648</c:v>
                </c:pt>
                <c:pt idx="194">
                  <c:v>477146.01083470538</c:v>
                </c:pt>
                <c:pt idx="195">
                  <c:v>477126.74803575891</c:v>
                </c:pt>
                <c:pt idx="196">
                  <c:v>477120.27667177928</c:v>
                </c:pt>
                <c:pt idx="197">
                  <c:v>477107.63525165868</c:v>
                </c:pt>
                <c:pt idx="198">
                  <c:v>477105.94628430548</c:v>
                </c:pt>
                <c:pt idx="199">
                  <c:v>477101.17824407259</c:v>
                </c:pt>
                <c:pt idx="200">
                  <c:v>477097.84437071648</c:v>
                </c:pt>
                <c:pt idx="201">
                  <c:v>477105.304853982</c:v>
                </c:pt>
                <c:pt idx="202">
                  <c:v>477104.45416853286</c:v>
                </c:pt>
                <c:pt idx="203">
                  <c:v>477108.66571178637</c:v>
                </c:pt>
                <c:pt idx="204">
                  <c:v>477109.80091747921</c:v>
                </c:pt>
                <c:pt idx="205">
                  <c:v>477126.08847132348</c:v>
                </c:pt>
                <c:pt idx="206">
                  <c:v>477127.6395519994</c:v>
                </c:pt>
                <c:pt idx="207">
                  <c:v>477114.92389892775</c:v>
                </c:pt>
                <c:pt idx="208">
                  <c:v>477116.79535159719</c:v>
                </c:pt>
                <c:pt idx="209">
                  <c:v>477116.93004147685</c:v>
                </c:pt>
                <c:pt idx="210">
                  <c:v>477124.2528569001</c:v>
                </c:pt>
                <c:pt idx="211">
                  <c:v>477134.75925245386</c:v>
                </c:pt>
                <c:pt idx="212">
                  <c:v>477135.34755204053</c:v>
                </c:pt>
                <c:pt idx="213">
                  <c:v>477142.31227596774</c:v>
                </c:pt>
                <c:pt idx="214">
                  <c:v>477144.45675367711</c:v>
                </c:pt>
                <c:pt idx="215">
                  <c:v>477135.00115762185</c:v>
                </c:pt>
                <c:pt idx="216">
                  <c:v>477143.43023525982</c:v>
                </c:pt>
                <c:pt idx="217">
                  <c:v>477144.36440580565</c:v>
                </c:pt>
                <c:pt idx="218">
                  <c:v>477146.11140453129</c:v>
                </c:pt>
                <c:pt idx="219">
                  <c:v>477078.23931626504</c:v>
                </c:pt>
                <c:pt idx="220">
                  <c:v>477072.067700001</c:v>
                </c:pt>
                <c:pt idx="221">
                  <c:v>477090.74905945838</c:v>
                </c:pt>
                <c:pt idx="222">
                  <c:v>477093.08133641677</c:v>
                </c:pt>
                <c:pt idx="223">
                  <c:v>477097.07652272575</c:v>
                </c:pt>
                <c:pt idx="224">
                  <c:v>477100.21386801591</c:v>
                </c:pt>
                <c:pt idx="225">
                  <c:v>477101.705916623</c:v>
                </c:pt>
                <c:pt idx="226">
                  <c:v>477109.60025401117</c:v>
                </c:pt>
                <c:pt idx="227">
                  <c:v>477117.4456617923</c:v>
                </c:pt>
                <c:pt idx="228">
                  <c:v>477115.29322875035</c:v>
                </c:pt>
                <c:pt idx="229">
                  <c:v>477090.19228763337</c:v>
                </c:pt>
                <c:pt idx="230">
                  <c:v>477093.71591389313</c:v>
                </c:pt>
                <c:pt idx="231">
                  <c:v>477084.31768238184</c:v>
                </c:pt>
                <c:pt idx="232">
                  <c:v>477092.67974188941</c:v>
                </c:pt>
                <c:pt idx="233">
                  <c:v>477096.99988254841</c:v>
                </c:pt>
                <c:pt idx="234">
                  <c:v>477107.88487100386</c:v>
                </c:pt>
                <c:pt idx="235">
                  <c:v>477106.2014649295</c:v>
                </c:pt>
                <c:pt idx="236">
                  <c:v>477099.11069738847</c:v>
                </c:pt>
                <c:pt idx="237">
                  <c:v>477054.82633296843</c:v>
                </c:pt>
                <c:pt idx="238">
                  <c:v>477070.12405001605</c:v>
                </c:pt>
                <c:pt idx="239">
                  <c:v>477051.70205950603</c:v>
                </c:pt>
                <c:pt idx="240">
                  <c:v>477048.62886923144</c:v>
                </c:pt>
                <c:pt idx="241">
                  <c:v>477057.89943488606</c:v>
                </c:pt>
                <c:pt idx="242">
                  <c:v>477058.19602803054</c:v>
                </c:pt>
                <c:pt idx="243">
                  <c:v>477058.16330896877</c:v>
                </c:pt>
                <c:pt idx="244">
                  <c:v>477058.04871436115</c:v>
                </c:pt>
                <c:pt idx="245">
                  <c:v>477039.51834214671</c:v>
                </c:pt>
                <c:pt idx="246">
                  <c:v>477035.8046359818</c:v>
                </c:pt>
                <c:pt idx="247">
                  <c:v>477033.84533560538</c:v>
                </c:pt>
                <c:pt idx="248">
                  <c:v>477035.25051371165</c:v>
                </c:pt>
                <c:pt idx="249">
                  <c:v>477043.24351696268</c:v>
                </c:pt>
                <c:pt idx="250">
                  <c:v>477047.76841700595</c:v>
                </c:pt>
                <c:pt idx="251">
                  <c:v>477048.23355405446</c:v>
                </c:pt>
                <c:pt idx="252">
                  <c:v>477052.33407736669</c:v>
                </c:pt>
                <c:pt idx="253">
                  <c:v>477063.61455895356</c:v>
                </c:pt>
                <c:pt idx="254">
                  <c:v>477028.59348605626</c:v>
                </c:pt>
                <c:pt idx="255">
                  <c:v>477021.42869433289</c:v>
                </c:pt>
                <c:pt idx="256">
                  <c:v>477033.60314552253</c:v>
                </c:pt>
                <c:pt idx="257">
                  <c:v>477021.17192401882</c:v>
                </c:pt>
                <c:pt idx="258">
                  <c:v>477014.49568961468</c:v>
                </c:pt>
                <c:pt idx="259">
                  <c:v>477016.79290277412</c:v>
                </c:pt>
                <c:pt idx="260">
                  <c:v>477029.95221625536</c:v>
                </c:pt>
                <c:pt idx="261">
                  <c:v>477024.20923590165</c:v>
                </c:pt>
                <c:pt idx="262">
                  <c:v>477030.8000386465</c:v>
                </c:pt>
                <c:pt idx="263">
                  <c:v>477039.73533290735</c:v>
                </c:pt>
                <c:pt idx="264">
                  <c:v>477040.46325318841</c:v>
                </c:pt>
                <c:pt idx="265">
                  <c:v>477040.16120532172</c:v>
                </c:pt>
                <c:pt idx="266">
                  <c:v>477043.61678527505</c:v>
                </c:pt>
                <c:pt idx="267">
                  <c:v>477042.32414982741</c:v>
                </c:pt>
                <c:pt idx="268">
                  <c:v>477057.6437601684</c:v>
                </c:pt>
                <c:pt idx="269">
                  <c:v>477065.63982374524</c:v>
                </c:pt>
                <c:pt idx="270">
                  <c:v>477075.36015699396</c:v>
                </c:pt>
                <c:pt idx="271">
                  <c:v>477057.96045858919</c:v>
                </c:pt>
                <c:pt idx="272">
                  <c:v>477070.42640876508</c:v>
                </c:pt>
                <c:pt idx="273">
                  <c:v>477062.89925606624</c:v>
                </c:pt>
                <c:pt idx="274">
                  <c:v>477062.54563472111</c:v>
                </c:pt>
                <c:pt idx="275">
                  <c:v>477064.99065723241</c:v>
                </c:pt>
                <c:pt idx="276">
                  <c:v>477062.83592229092</c:v>
                </c:pt>
                <c:pt idx="277">
                  <c:v>477056.79885725322</c:v>
                </c:pt>
                <c:pt idx="278">
                  <c:v>477057.53997955134</c:v>
                </c:pt>
                <c:pt idx="279">
                  <c:v>477040.25074718264</c:v>
                </c:pt>
                <c:pt idx="280">
                  <c:v>477043.43179194111</c:v>
                </c:pt>
                <c:pt idx="281">
                  <c:v>477037.25534330279</c:v>
                </c:pt>
                <c:pt idx="282">
                  <c:v>477034.87888987234</c:v>
                </c:pt>
                <c:pt idx="283">
                  <c:v>477029.74819009553</c:v>
                </c:pt>
                <c:pt idx="284">
                  <c:v>477037.39842889924</c:v>
                </c:pt>
                <c:pt idx="285">
                  <c:v>477030.0003059071</c:v>
                </c:pt>
                <c:pt idx="286">
                  <c:v>477032.7232969951</c:v>
                </c:pt>
                <c:pt idx="287">
                  <c:v>477009.77492471569</c:v>
                </c:pt>
                <c:pt idx="288">
                  <c:v>477012.00374366407</c:v>
                </c:pt>
                <c:pt idx="289">
                  <c:v>477010.32</c:v>
                </c:pt>
                <c:pt idx="290">
                  <c:v>477010.79499999998</c:v>
                </c:pt>
                <c:pt idx="291">
                  <c:v>477017.05476350407</c:v>
                </c:pt>
                <c:pt idx="292">
                  <c:v>476997.93513441004</c:v>
                </c:pt>
                <c:pt idx="293">
                  <c:v>476995.32832363941</c:v>
                </c:pt>
                <c:pt idx="294">
                  <c:v>476978.67069812829</c:v>
                </c:pt>
                <c:pt idx="295">
                  <c:v>476979.3842429014</c:v>
                </c:pt>
                <c:pt idx="296">
                  <c:v>476984.04066244519</c:v>
                </c:pt>
                <c:pt idx="297">
                  <c:v>476993.24827771168</c:v>
                </c:pt>
                <c:pt idx="298">
                  <c:v>476987.61372590862</c:v>
                </c:pt>
                <c:pt idx="299">
                  <c:v>476995.85721149086</c:v>
                </c:pt>
                <c:pt idx="300">
                  <c:v>476993.79018470866</c:v>
                </c:pt>
                <c:pt idx="301">
                  <c:v>476981.39810255182</c:v>
                </c:pt>
                <c:pt idx="302">
                  <c:v>476971.71419307782</c:v>
                </c:pt>
                <c:pt idx="303">
                  <c:v>476983.85766931943</c:v>
                </c:pt>
                <c:pt idx="304">
                  <c:v>476983.92180401558</c:v>
                </c:pt>
                <c:pt idx="305">
                  <c:v>476978.40940329636</c:v>
                </c:pt>
                <c:pt idx="306">
                  <c:v>476994.04443896771</c:v>
                </c:pt>
                <c:pt idx="307">
                  <c:v>476982.84841620811</c:v>
                </c:pt>
                <c:pt idx="308">
                  <c:v>476972.90317308065</c:v>
                </c:pt>
                <c:pt idx="309">
                  <c:v>476982.07411820668</c:v>
                </c:pt>
                <c:pt idx="310">
                  <c:v>476993.29157951457</c:v>
                </c:pt>
                <c:pt idx="311">
                  <c:v>476936.73426736344</c:v>
                </c:pt>
                <c:pt idx="312">
                  <c:v>476943.72105055797</c:v>
                </c:pt>
                <c:pt idx="313">
                  <c:v>476930.38233616867</c:v>
                </c:pt>
                <c:pt idx="314">
                  <c:v>476940.94582363428</c:v>
                </c:pt>
                <c:pt idx="315">
                  <c:v>476918.42747500539</c:v>
                </c:pt>
                <c:pt idx="316">
                  <c:v>476906.99537883973</c:v>
                </c:pt>
                <c:pt idx="317">
                  <c:v>476917.08623495977</c:v>
                </c:pt>
                <c:pt idx="318">
                  <c:v>476917.55765160947</c:v>
                </c:pt>
                <c:pt idx="319">
                  <c:v>476927.37777502061</c:v>
                </c:pt>
                <c:pt idx="320">
                  <c:v>476946.58230896102</c:v>
                </c:pt>
                <c:pt idx="321">
                  <c:v>476941.02614417358</c:v>
                </c:pt>
                <c:pt idx="322">
                  <c:v>476919.71725752467</c:v>
                </c:pt>
                <c:pt idx="323">
                  <c:v>476935.90377804852</c:v>
                </c:pt>
                <c:pt idx="324">
                  <c:v>476932.69604433631</c:v>
                </c:pt>
                <c:pt idx="325">
                  <c:v>476946.88111977204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476934.97707038641</c:v>
                </c:pt>
                <c:pt idx="329">
                  <c:v>477036.89689990471</c:v>
                </c:pt>
                <c:pt idx="330">
                  <c:v>477027.63983768818</c:v>
                </c:pt>
                <c:pt idx="331">
                  <c:v>477113.48403833655</c:v>
                </c:pt>
                <c:pt idx="332">
                  <c:v>476922.03333112085</c:v>
                </c:pt>
                <c:pt idx="333">
                  <c:v>477046.84727024491</c:v>
                </c:pt>
                <c:pt idx="334">
                  <c:v>477055.20676390489</c:v>
                </c:pt>
                <c:pt idx="335">
                  <c:v>477081.96744943166</c:v>
                </c:pt>
                <c:pt idx="336">
                  <c:v>477065.40252879763</c:v>
                </c:pt>
                <c:pt idx="337">
                  <c:v>477065.47473534016</c:v>
                </c:pt>
                <c:pt idx="338">
                  <c:v>477059.49892758235</c:v>
                </c:pt>
                <c:pt idx="339">
                  <c:v>477057.64847339486</c:v>
                </c:pt>
                <c:pt idx="340">
                  <c:v>477040.96119435184</c:v>
                </c:pt>
                <c:pt idx="341">
                  <c:v>477040.01978177257</c:v>
                </c:pt>
                <c:pt idx="342">
                  <c:v>477026.70727956452</c:v>
                </c:pt>
                <c:pt idx="343">
                  <c:v>477023.75305141957</c:v>
                </c:pt>
                <c:pt idx="344">
                  <c:v>477032.24403251446</c:v>
                </c:pt>
                <c:pt idx="345">
                  <c:v>477038.12602223619</c:v>
                </c:pt>
                <c:pt idx="346">
                  <c:v>477021.5777243544</c:v>
                </c:pt>
                <c:pt idx="347">
                  <c:v>477017.77190432238</c:v>
                </c:pt>
                <c:pt idx="348">
                  <c:v>477002.07098418026</c:v>
                </c:pt>
                <c:pt idx="349">
                  <c:v>477009.87638706813</c:v>
                </c:pt>
                <c:pt idx="350">
                  <c:v>477017.48701609223</c:v>
                </c:pt>
                <c:pt idx="351">
                  <c:v>477022.13669917604</c:v>
                </c:pt>
                <c:pt idx="352">
                  <c:v>477027.67060150625</c:v>
                </c:pt>
                <c:pt idx="353">
                  <c:v>477035.51926821045</c:v>
                </c:pt>
                <c:pt idx="354">
                  <c:v>477040.11103853903</c:v>
                </c:pt>
                <c:pt idx="355">
                  <c:v>477030.19317323441</c:v>
                </c:pt>
                <c:pt idx="356">
                  <c:v>477037.70331554941</c:v>
                </c:pt>
                <c:pt idx="357">
                  <c:v>477024.93793584395</c:v>
                </c:pt>
                <c:pt idx="358">
                  <c:v>477021.49476524704</c:v>
                </c:pt>
                <c:pt idx="359">
                  <c:v>477021.22974501125</c:v>
                </c:pt>
                <c:pt idx="360">
                  <c:v>477027.56711075961</c:v>
                </c:pt>
                <c:pt idx="361">
                  <c:v>477028.06342668965</c:v>
                </c:pt>
                <c:pt idx="362">
                  <c:v>477041.27241925837</c:v>
                </c:pt>
                <c:pt idx="363">
                  <c:v>477047.13329605799</c:v>
                </c:pt>
                <c:pt idx="364">
                  <c:v>477047.69690379238</c:v>
                </c:pt>
                <c:pt idx="365">
                  <c:v>477047.77663660346</c:v>
                </c:pt>
                <c:pt idx="366">
                  <c:v>477048.57652561233</c:v>
                </c:pt>
                <c:pt idx="367">
                  <c:v>477045.93837621727</c:v>
                </c:pt>
                <c:pt idx="368">
                  <c:v>477051.16524098569</c:v>
                </c:pt>
                <c:pt idx="369">
                  <c:v>477053.16907370253</c:v>
                </c:pt>
                <c:pt idx="370">
                  <c:v>477049.07101028418</c:v>
                </c:pt>
                <c:pt idx="371">
                  <c:v>477054.01398937864</c:v>
                </c:pt>
                <c:pt idx="372">
                  <c:v>477051.53422716109</c:v>
                </c:pt>
                <c:pt idx="373">
                  <c:v>477049.26679311245</c:v>
                </c:pt>
                <c:pt idx="374">
                  <c:v>477054.62281244126</c:v>
                </c:pt>
                <c:pt idx="375">
                  <c:v>477047.92903812788</c:v>
                </c:pt>
                <c:pt idx="376">
                  <c:v>477039.57066033653</c:v>
                </c:pt>
                <c:pt idx="377">
                  <c:v>477070.67184370005</c:v>
                </c:pt>
                <c:pt idx="378">
                  <c:v>477049.60898240289</c:v>
                </c:pt>
                <c:pt idx="379">
                  <c:v>477043.21514375153</c:v>
                </c:pt>
                <c:pt idx="380">
                  <c:v>477048.50708469329</c:v>
                </c:pt>
                <c:pt idx="381">
                  <c:v>477043.05933768128</c:v>
                </c:pt>
                <c:pt idx="382">
                  <c:v>477059.13928377401</c:v>
                </c:pt>
                <c:pt idx="383">
                  <c:v>477056.68695649662</c:v>
                </c:pt>
                <c:pt idx="384">
                  <c:v>477050.83576995495</c:v>
                </c:pt>
                <c:pt idx="385">
                  <c:v>477047.69326703111</c:v>
                </c:pt>
                <c:pt idx="386">
                  <c:v>477047.82914088981</c:v>
                </c:pt>
                <c:pt idx="387">
                  <c:v>477028.59646814031</c:v>
                </c:pt>
                <c:pt idx="388">
                  <c:v>477019.00801615929</c:v>
                </c:pt>
                <c:pt idx="389">
                  <c:v>477008.77265176724</c:v>
                </c:pt>
                <c:pt idx="390">
                  <c:v>477013.2088594542</c:v>
                </c:pt>
                <c:pt idx="391">
                  <c:v>477006.22193462728</c:v>
                </c:pt>
                <c:pt idx="392">
                  <c:v>477045.67373821401</c:v>
                </c:pt>
                <c:pt idx="393">
                  <c:v>477051.82855234679</c:v>
                </c:pt>
                <c:pt idx="394">
                  <c:v>477059.44127358525</c:v>
                </c:pt>
                <c:pt idx="395">
                  <c:v>477027.01538731466</c:v>
                </c:pt>
                <c:pt idx="396">
                  <c:v>477023.90980688151</c:v>
                </c:pt>
                <c:pt idx="397">
                  <c:v>477024.88878139667</c:v>
                </c:pt>
                <c:pt idx="398">
                  <c:v>477020.82997102843</c:v>
                </c:pt>
                <c:pt idx="399">
                  <c:v>477022.01443120115</c:v>
                </c:pt>
                <c:pt idx="400">
                  <c:v>477042.18508281402</c:v>
                </c:pt>
                <c:pt idx="401">
                  <c:v>477048.79090021556</c:v>
                </c:pt>
                <c:pt idx="402">
                  <c:v>477044.43523880077</c:v>
                </c:pt>
                <c:pt idx="403">
                  <c:v>477027.99549483316</c:v>
                </c:pt>
                <c:pt idx="404">
                  <c:v>477048.95591199643</c:v>
                </c:pt>
                <c:pt idx="405">
                  <c:v>477044.83367466158</c:v>
                </c:pt>
                <c:pt idx="406">
                  <c:v>477047.94875834032</c:v>
                </c:pt>
                <c:pt idx="407">
                  <c:v>477061.95094414189</c:v>
                </c:pt>
                <c:pt idx="408">
                  <c:v>477058.18963658315</c:v>
                </c:pt>
                <c:pt idx="409">
                  <c:v>477056.71844383847</c:v>
                </c:pt>
                <c:pt idx="410">
                  <c:v>477054.42590593599</c:v>
                </c:pt>
                <c:pt idx="411">
                  <c:v>477061.39882113022</c:v>
                </c:pt>
                <c:pt idx="412">
                  <c:v>477144.13756535441</c:v>
                </c:pt>
                <c:pt idx="413">
                  <c:v>477140.03673356684</c:v>
                </c:pt>
                <c:pt idx="414">
                  <c:v>477146.99269664538</c:v>
                </c:pt>
                <c:pt idx="415">
                  <c:v>477140.99052787462</c:v>
                </c:pt>
                <c:pt idx="416">
                  <c:v>477124.28588160325</c:v>
                </c:pt>
                <c:pt idx="417">
                  <c:v>477128.2007964598</c:v>
                </c:pt>
                <c:pt idx="418">
                  <c:v>477145.38642618188</c:v>
                </c:pt>
                <c:pt idx="419">
                  <c:v>477152.96410629869</c:v>
                </c:pt>
                <c:pt idx="420">
                  <c:v>477148.69017118722</c:v>
                </c:pt>
                <c:pt idx="421">
                  <c:v>477154.71047684626</c:v>
                </c:pt>
                <c:pt idx="422">
                  <c:v>477138.69930810953</c:v>
                </c:pt>
                <c:pt idx="423">
                  <c:v>477125.47455735772</c:v>
                </c:pt>
                <c:pt idx="424">
                  <c:v>477119.75415517821</c:v>
                </c:pt>
                <c:pt idx="425">
                  <c:v>477109.61753996217</c:v>
                </c:pt>
                <c:pt idx="426">
                  <c:v>477104.92782588879</c:v>
                </c:pt>
                <c:pt idx="427">
                  <c:v>477101.96848227718</c:v>
                </c:pt>
                <c:pt idx="428">
                  <c:v>477100.97551576036</c:v>
                </c:pt>
                <c:pt idx="429">
                  <c:v>477103.57214103505</c:v>
                </c:pt>
                <c:pt idx="430">
                  <c:v>477115.27195455582</c:v>
                </c:pt>
                <c:pt idx="431">
                  <c:v>477121.45667350903</c:v>
                </c:pt>
                <c:pt idx="432">
                  <c:v>477122.36721018911</c:v>
                </c:pt>
                <c:pt idx="433">
                  <c:v>477116.98521947354</c:v>
                </c:pt>
                <c:pt idx="434">
                  <c:v>477115.14865217707</c:v>
                </c:pt>
                <c:pt idx="435">
                  <c:v>477111.96176885016</c:v>
                </c:pt>
                <c:pt idx="436">
                  <c:v>477119.86814728886</c:v>
                </c:pt>
                <c:pt idx="437">
                  <c:v>477113.64067750768</c:v>
                </c:pt>
                <c:pt idx="438">
                  <c:v>477124.85815181286</c:v>
                </c:pt>
                <c:pt idx="439">
                  <c:v>477131.77004036703</c:v>
                </c:pt>
                <c:pt idx="440">
                  <c:v>477137.7226059591</c:v>
                </c:pt>
                <c:pt idx="441">
                  <c:v>477129.02195660811</c:v>
                </c:pt>
                <c:pt idx="442">
                  <c:v>477138.54220150615</c:v>
                </c:pt>
                <c:pt idx="443">
                  <c:v>477143.8631722483</c:v>
                </c:pt>
                <c:pt idx="444">
                  <c:v>477141.65571037796</c:v>
                </c:pt>
                <c:pt idx="445">
                  <c:v>477145.2784727703</c:v>
                </c:pt>
                <c:pt idx="446">
                  <c:v>477129.78022121545</c:v>
                </c:pt>
                <c:pt idx="447">
                  <c:v>477091.05176411557</c:v>
                </c:pt>
                <c:pt idx="448">
                  <c:v>477096.79925455147</c:v>
                </c:pt>
                <c:pt idx="449">
                  <c:v>477106.10552665615</c:v>
                </c:pt>
                <c:pt idx="450">
                  <c:v>477114.65391290351</c:v>
                </c:pt>
                <c:pt idx="451">
                  <c:v>477089.68203298055</c:v>
                </c:pt>
                <c:pt idx="452">
                  <c:v>477089.72202901373</c:v>
                </c:pt>
                <c:pt idx="453">
                  <c:v>477075.71531334444</c:v>
                </c:pt>
                <c:pt idx="454">
                  <c:v>477084.14955336211</c:v>
                </c:pt>
                <c:pt idx="455">
                  <c:v>477092.56801719527</c:v>
                </c:pt>
                <c:pt idx="456">
                  <c:v>477095.29730296478</c:v>
                </c:pt>
                <c:pt idx="457">
                  <c:v>477102.98910413269</c:v>
                </c:pt>
                <c:pt idx="458">
                  <c:v>477104.93501713552</c:v>
                </c:pt>
                <c:pt idx="459">
                  <c:v>477083.92254383868</c:v>
                </c:pt>
                <c:pt idx="460">
                  <c:v>477082.25766280503</c:v>
                </c:pt>
                <c:pt idx="461">
                  <c:v>477082.9900081582</c:v>
                </c:pt>
                <c:pt idx="462">
                  <c:v>477094.35914285091</c:v>
                </c:pt>
                <c:pt idx="463">
                  <c:v>477091.35184063879</c:v>
                </c:pt>
                <c:pt idx="464">
                  <c:v>477091.94193103001</c:v>
                </c:pt>
                <c:pt idx="465">
                  <c:v>477084.28382278158</c:v>
                </c:pt>
                <c:pt idx="466">
                  <c:v>477103.56475800934</c:v>
                </c:pt>
                <c:pt idx="467">
                  <c:v>477089.31177123339</c:v>
                </c:pt>
                <c:pt idx="468">
                  <c:v>477079.14272776409</c:v>
                </c:pt>
                <c:pt idx="469">
                  <c:v>477078.85742136859</c:v>
                </c:pt>
                <c:pt idx="470">
                  <c:v>477086.37968025729</c:v>
                </c:pt>
                <c:pt idx="471">
                  <c:v>477075.98469485185</c:v>
                </c:pt>
                <c:pt idx="472">
                  <c:v>477069.14852938289</c:v>
                </c:pt>
                <c:pt idx="473">
                  <c:v>477077.54557077988</c:v>
                </c:pt>
                <c:pt idx="474">
                  <c:v>477051.10525658901</c:v>
                </c:pt>
                <c:pt idx="475">
                  <c:v>477062.04500858014</c:v>
                </c:pt>
                <c:pt idx="476">
                  <c:v>477056.88550544716</c:v>
                </c:pt>
                <c:pt idx="477">
                  <c:v>477046.18736977008</c:v>
                </c:pt>
                <c:pt idx="478">
                  <c:v>477029.4148584978</c:v>
                </c:pt>
                <c:pt idx="479">
                  <c:v>477037.40806290129</c:v>
                </c:pt>
                <c:pt idx="480">
                  <c:v>477044.25498710759</c:v>
                </c:pt>
                <c:pt idx="481">
                  <c:v>477047.57079339144</c:v>
                </c:pt>
                <c:pt idx="482">
                  <c:v>477049.82973348157</c:v>
                </c:pt>
                <c:pt idx="483">
                  <c:v>477019.1359383894</c:v>
                </c:pt>
                <c:pt idx="484">
                  <c:v>477033.00589926535</c:v>
                </c:pt>
                <c:pt idx="485">
                  <c:v>477029.43973112619</c:v>
                </c:pt>
                <c:pt idx="486">
                  <c:v>477022.41709103028</c:v>
                </c:pt>
                <c:pt idx="487">
                  <c:v>477020.4535283178</c:v>
                </c:pt>
                <c:pt idx="488">
                  <c:v>477017.45927182946</c:v>
                </c:pt>
                <c:pt idx="489">
                  <c:v>477022.19766039035</c:v>
                </c:pt>
                <c:pt idx="490">
                  <c:v>477016.56854794524</c:v>
                </c:pt>
                <c:pt idx="491">
                  <c:v>477016.15186808322</c:v>
                </c:pt>
                <c:pt idx="492">
                  <c:v>477012.99590834568</c:v>
                </c:pt>
                <c:pt idx="493">
                  <c:v>477011.05148788198</c:v>
                </c:pt>
                <c:pt idx="494">
                  <c:v>477024.977102637</c:v>
                </c:pt>
                <c:pt idx="495">
                  <c:v>477026.77804355742</c:v>
                </c:pt>
                <c:pt idx="496">
                  <c:v>477027.69965830684</c:v>
                </c:pt>
                <c:pt idx="497">
                  <c:v>477050.75984066777</c:v>
                </c:pt>
                <c:pt idx="498">
                  <c:v>477060.79652512219</c:v>
                </c:pt>
                <c:pt idx="499">
                  <c:v>477068.64809740992</c:v>
                </c:pt>
                <c:pt idx="500">
                  <c:v>477068.70328017423</c:v>
                </c:pt>
                <c:pt idx="501">
                  <c:v>477060.04878686252</c:v>
                </c:pt>
                <c:pt idx="502">
                  <c:v>477063.82693276723</c:v>
                </c:pt>
                <c:pt idx="503">
                  <c:v>477087.80405526358</c:v>
                </c:pt>
                <c:pt idx="504">
                  <c:v>477059.89704178245</c:v>
                </c:pt>
                <c:pt idx="505">
                  <c:v>477050.78901876457</c:v>
                </c:pt>
                <c:pt idx="506">
                  <c:v>477048.10437645542</c:v>
                </c:pt>
                <c:pt idx="507">
                  <c:v>477045.41298126022</c:v>
                </c:pt>
                <c:pt idx="508">
                  <c:v>477044.60942505387</c:v>
                </c:pt>
                <c:pt idx="509">
                  <c:v>477042.59878370789</c:v>
                </c:pt>
                <c:pt idx="510">
                  <c:v>477043.25267122337</c:v>
                </c:pt>
                <c:pt idx="511">
                  <c:v>477036.52327476797</c:v>
                </c:pt>
                <c:pt idx="512">
                  <c:v>477004.67305808235</c:v>
                </c:pt>
                <c:pt idx="513">
                  <c:v>477012.65673752385</c:v>
                </c:pt>
                <c:pt idx="514">
                  <c:v>477007.68027614587</c:v>
                </c:pt>
                <c:pt idx="515">
                  <c:v>477002.60110167082</c:v>
                </c:pt>
                <c:pt idx="516">
                  <c:v>476998.01617850747</c:v>
                </c:pt>
                <c:pt idx="517">
                  <c:v>476996.16056273394</c:v>
                </c:pt>
                <c:pt idx="518">
                  <c:v>476989.93646847602</c:v>
                </c:pt>
                <c:pt idx="519">
                  <c:v>476983.59139290341</c:v>
                </c:pt>
                <c:pt idx="520">
                  <c:v>476988.95529603661</c:v>
                </c:pt>
                <c:pt idx="521">
                  <c:v>476992.3122592608</c:v>
                </c:pt>
                <c:pt idx="522">
                  <c:v>476987.98270718881</c:v>
                </c:pt>
                <c:pt idx="523">
                  <c:v>476999.82231558766</c:v>
                </c:pt>
                <c:pt idx="524">
                  <c:v>477000.03367036418</c:v>
                </c:pt>
                <c:pt idx="525">
                  <c:v>477000.02281926869</c:v>
                </c:pt>
                <c:pt idx="526">
                  <c:v>476990.16762406594</c:v>
                </c:pt>
                <c:pt idx="527">
                  <c:v>476976.5061588065</c:v>
                </c:pt>
                <c:pt idx="528">
                  <c:v>476974.7471122499</c:v>
                </c:pt>
                <c:pt idx="529">
                  <c:v>476986.2271457758</c:v>
                </c:pt>
                <c:pt idx="530">
                  <c:v>476984.19344329269</c:v>
                </c:pt>
                <c:pt idx="531">
                  <c:v>476989.97166912822</c:v>
                </c:pt>
                <c:pt idx="532">
                  <c:v>476985.86984336132</c:v>
                </c:pt>
                <c:pt idx="533">
                  <c:v>476990.66066866892</c:v>
                </c:pt>
                <c:pt idx="534">
                  <c:v>476987.79437952803</c:v>
                </c:pt>
                <c:pt idx="535">
                  <c:v>476994.14545250568</c:v>
                </c:pt>
                <c:pt idx="536">
                  <c:v>476996.71306027519</c:v>
                </c:pt>
                <c:pt idx="537">
                  <c:v>476997.79140578222</c:v>
                </c:pt>
                <c:pt idx="538">
                  <c:v>476998.68098849989</c:v>
                </c:pt>
                <c:pt idx="539">
                  <c:v>477002.39492756472</c:v>
                </c:pt>
                <c:pt idx="540">
                  <c:v>477003.36258696637</c:v>
                </c:pt>
                <c:pt idx="541">
                  <c:v>477002.94272927142</c:v>
                </c:pt>
                <c:pt idx="542">
                  <c:v>476950.42596638354</c:v>
                </c:pt>
                <c:pt idx="543">
                  <c:v>476938.48438136035</c:v>
                </c:pt>
                <c:pt idx="544">
                  <c:v>476935.61033695168</c:v>
                </c:pt>
                <c:pt idx="545">
                  <c:v>476937.24817134917</c:v>
                </c:pt>
                <c:pt idx="546">
                  <c:v>476920.06369342585</c:v>
                </c:pt>
                <c:pt idx="547">
                  <c:v>476908.39276030572</c:v>
                </c:pt>
                <c:pt idx="548">
                  <c:v>476928.17707000952</c:v>
                </c:pt>
                <c:pt idx="549">
                  <c:v>476951.05564843753</c:v>
                </c:pt>
                <c:pt idx="550">
                  <c:v>476949.78611862037</c:v>
                </c:pt>
                <c:pt idx="551">
                  <c:v>476924.01500000001</c:v>
                </c:pt>
                <c:pt idx="552">
                  <c:v>476939.65765931475</c:v>
                </c:pt>
                <c:pt idx="553">
                  <c:v>476935.13594155089</c:v>
                </c:pt>
                <c:pt idx="554">
                  <c:v>476929.99613870814</c:v>
                </c:pt>
                <c:pt idx="555">
                  <c:v>476923.73359104653</c:v>
                </c:pt>
                <c:pt idx="556">
                  <c:v>476923.25515070808</c:v>
                </c:pt>
                <c:pt idx="557">
                  <c:v>476922.82236833422</c:v>
                </c:pt>
                <c:pt idx="558">
                  <c:v>476919.26920509449</c:v>
                </c:pt>
                <c:pt idx="559">
                  <c:v>476909.7618275428</c:v>
                </c:pt>
                <c:pt idx="560">
                  <c:v>476909.3460085176</c:v>
                </c:pt>
                <c:pt idx="561">
                  <c:v>476908.45012757019</c:v>
                </c:pt>
                <c:pt idx="562">
                  <c:v>476916.58327614632</c:v>
                </c:pt>
                <c:pt idx="563">
                  <c:v>477055.04427090706</c:v>
                </c:pt>
                <c:pt idx="564">
                  <c:v>477056.30509452272</c:v>
                </c:pt>
                <c:pt idx="565">
                  <c:v>477030.56688536744</c:v>
                </c:pt>
                <c:pt idx="566">
                  <c:v>477031.13997397444</c:v>
                </c:pt>
                <c:pt idx="567">
                  <c:v>477030.21573085943</c:v>
                </c:pt>
                <c:pt idx="568">
                  <c:v>477028.14207279409</c:v>
                </c:pt>
                <c:pt idx="569">
                  <c:v>477036.70802185993</c:v>
                </c:pt>
                <c:pt idx="570">
                  <c:v>477041.5824379879</c:v>
                </c:pt>
                <c:pt idx="571">
                  <c:v>477057.31423950312</c:v>
                </c:pt>
                <c:pt idx="572">
                  <c:v>477048.08745925693</c:v>
                </c:pt>
                <c:pt idx="573">
                  <c:v>477046.59640295478</c:v>
                </c:pt>
                <c:pt idx="574">
                  <c:v>477048.90096266405</c:v>
                </c:pt>
                <c:pt idx="575">
                  <c:v>477025.144260959</c:v>
                </c:pt>
                <c:pt idx="576">
                  <c:v>477052.75122359663</c:v>
                </c:pt>
                <c:pt idx="577">
                  <c:v>477066.39621511125</c:v>
                </c:pt>
                <c:pt idx="578">
                  <c:v>477139.29301304132</c:v>
                </c:pt>
                <c:pt idx="579">
                  <c:v>477137.17977572407</c:v>
                </c:pt>
                <c:pt idx="580">
                  <c:v>477137.94953090494</c:v>
                </c:pt>
                <c:pt idx="581">
                  <c:v>477134.26134952024</c:v>
                </c:pt>
                <c:pt idx="582">
                  <c:v>477130.50999727816</c:v>
                </c:pt>
                <c:pt idx="583">
                  <c:v>477129.15361617168</c:v>
                </c:pt>
                <c:pt idx="584">
                  <c:v>477127.98031575844</c:v>
                </c:pt>
                <c:pt idx="585">
                  <c:v>477124.56507467356</c:v>
                </c:pt>
                <c:pt idx="586">
                  <c:v>477123.60847409029</c:v>
                </c:pt>
                <c:pt idx="587">
                  <c:v>477129.63821084978</c:v>
                </c:pt>
                <c:pt idx="588">
                  <c:v>477139.38660431094</c:v>
                </c:pt>
                <c:pt idx="589">
                  <c:v>477116.05465182167</c:v>
                </c:pt>
                <c:pt idx="590">
                  <c:v>477113.28899811074</c:v>
                </c:pt>
                <c:pt idx="591">
                  <c:v>477115.54267461697</c:v>
                </c:pt>
                <c:pt idx="592">
                  <c:v>477103.26541366195</c:v>
                </c:pt>
                <c:pt idx="593">
                  <c:v>477116.86085742776</c:v>
                </c:pt>
                <c:pt idx="594">
                  <c:v>477117.79084025609</c:v>
                </c:pt>
                <c:pt idx="595">
                  <c:v>477126.9045271147</c:v>
                </c:pt>
                <c:pt idx="596">
                  <c:v>477126.61700000003</c:v>
                </c:pt>
                <c:pt idx="597">
                  <c:v>477136.0071815477</c:v>
                </c:pt>
                <c:pt idx="598">
                  <c:v>477120.19998905482</c:v>
                </c:pt>
                <c:pt idx="599">
                  <c:v>477125.22961349372</c:v>
                </c:pt>
                <c:pt idx="600">
                  <c:v>477079.53140034497</c:v>
                </c:pt>
                <c:pt idx="601">
                  <c:v>477092.36765798554</c:v>
                </c:pt>
                <c:pt idx="602">
                  <c:v>477094.6648785398</c:v>
                </c:pt>
                <c:pt idx="603">
                  <c:v>477086.38877284242</c:v>
                </c:pt>
                <c:pt idx="604">
                  <c:v>477085.81438123359</c:v>
                </c:pt>
                <c:pt idx="605">
                  <c:v>477079.04697994719</c:v>
                </c:pt>
                <c:pt idx="606">
                  <c:v>477077.79364641028</c:v>
                </c:pt>
                <c:pt idx="607">
                  <c:v>477045.60576554615</c:v>
                </c:pt>
                <c:pt idx="608">
                  <c:v>477025.59811528766</c:v>
                </c:pt>
                <c:pt idx="609">
                  <c:v>477019.11999497941</c:v>
                </c:pt>
                <c:pt idx="610">
                  <c:v>477022.69144203322</c:v>
                </c:pt>
                <c:pt idx="611">
                  <c:v>477039.02715970657</c:v>
                </c:pt>
                <c:pt idx="612">
                  <c:v>477060.09786892036</c:v>
                </c:pt>
                <c:pt idx="613">
                  <c:v>477050.51233031449</c:v>
                </c:pt>
                <c:pt idx="614">
                  <c:v>477049.58670926577</c:v>
                </c:pt>
                <c:pt idx="615">
                  <c:v>477034.86385272868</c:v>
                </c:pt>
                <c:pt idx="616">
                  <c:v>476999.67382140231</c:v>
                </c:pt>
                <c:pt idx="617">
                  <c:v>476981.67144721607</c:v>
                </c:pt>
                <c:pt idx="618">
                  <c:v>476990.68710127892</c:v>
                </c:pt>
                <c:pt idx="619">
                  <c:v>476981.48916448315</c:v>
                </c:pt>
                <c:pt idx="620">
                  <c:v>476997.41228624276</c:v>
                </c:pt>
                <c:pt idx="621">
                  <c:v>476940.43418188725</c:v>
                </c:pt>
                <c:pt idx="622">
                  <c:v>476937.80240138597</c:v>
                </c:pt>
                <c:pt idx="623">
                  <c:v>476930.59527206077</c:v>
                </c:pt>
                <c:pt idx="624">
                  <c:v>476909.15953555255</c:v>
                </c:pt>
              </c:numCache>
            </c:numRef>
          </c:xVal>
          <c:yVal>
            <c:numRef>
              <c:f>'By Size'!$AA$2:$AA$626</c:f>
              <c:numCache>
                <c:formatCode>General</c:formatCode>
                <c:ptCount val="625"/>
                <c:pt idx="115">
                  <c:v>4300433.7783619137</c:v>
                </c:pt>
                <c:pt idx="116">
                  <c:v>4300434.9001226854</c:v>
                </c:pt>
                <c:pt idx="117">
                  <c:v>4300442.7314758841</c:v>
                </c:pt>
                <c:pt idx="118">
                  <c:v>4300430.9280066593</c:v>
                </c:pt>
                <c:pt idx="119">
                  <c:v>4300428.9789909367</c:v>
                </c:pt>
                <c:pt idx="120">
                  <c:v>4300418.8722648658</c:v>
                </c:pt>
                <c:pt idx="121">
                  <c:v>4300411.2246877877</c:v>
                </c:pt>
                <c:pt idx="122">
                  <c:v>4300418.2068157448</c:v>
                </c:pt>
                <c:pt idx="123">
                  <c:v>4300416.3894278342</c:v>
                </c:pt>
                <c:pt idx="124">
                  <c:v>4300424.2843414918</c:v>
                </c:pt>
                <c:pt idx="125">
                  <c:v>4300454.4824942667</c:v>
                </c:pt>
                <c:pt idx="126">
                  <c:v>4300464.4409448057</c:v>
                </c:pt>
                <c:pt idx="127">
                  <c:v>4300468.5056059472</c:v>
                </c:pt>
                <c:pt idx="128">
                  <c:v>4300420.5312102148</c:v>
                </c:pt>
                <c:pt idx="129">
                  <c:v>4300435.4800101332</c:v>
                </c:pt>
                <c:pt idx="130">
                  <c:v>4300409.7590046665</c:v>
                </c:pt>
                <c:pt idx="131">
                  <c:v>4300443.1069521876</c:v>
                </c:pt>
                <c:pt idx="132">
                  <c:v>4300453.454538364</c:v>
                </c:pt>
                <c:pt idx="133">
                  <c:v>4300453.6646732194</c:v>
                </c:pt>
                <c:pt idx="134">
                  <c:v>4300456.5669278875</c:v>
                </c:pt>
                <c:pt idx="135">
                  <c:v>4300457.1798349414</c:v>
                </c:pt>
                <c:pt idx="136">
                  <c:v>4300458.2492291713</c:v>
                </c:pt>
                <c:pt idx="137">
                  <c:v>4300452.9739671294</c:v>
                </c:pt>
                <c:pt idx="138">
                  <c:v>4300461.8214097936</c:v>
                </c:pt>
                <c:pt idx="139">
                  <c:v>4300436.5411569336</c:v>
                </c:pt>
                <c:pt idx="140">
                  <c:v>4300428.2399148224</c:v>
                </c:pt>
                <c:pt idx="141">
                  <c:v>4300430.4482330997</c:v>
                </c:pt>
                <c:pt idx="142">
                  <c:v>4300393.6436920017</c:v>
                </c:pt>
                <c:pt idx="143">
                  <c:v>4300379.1695542252</c:v>
                </c:pt>
                <c:pt idx="144">
                  <c:v>4300371.2851775968</c:v>
                </c:pt>
                <c:pt idx="145">
                  <c:v>4300395.6977869952</c:v>
                </c:pt>
                <c:pt idx="146">
                  <c:v>4300386.0741401752</c:v>
                </c:pt>
                <c:pt idx="147">
                  <c:v>4300403.1619734503</c:v>
                </c:pt>
                <c:pt idx="148">
                  <c:v>4300384.8858760791</c:v>
                </c:pt>
                <c:pt idx="149">
                  <c:v>4300372.8649205491</c:v>
                </c:pt>
                <c:pt idx="150">
                  <c:v>4300370.6978312572</c:v>
                </c:pt>
                <c:pt idx="151">
                  <c:v>4300410.9022737173</c:v>
                </c:pt>
                <c:pt idx="152">
                  <c:v>4300393.0808225544</c:v>
                </c:pt>
                <c:pt idx="153">
                  <c:v>4300388.5318706166</c:v>
                </c:pt>
                <c:pt idx="154">
                  <c:v>4300387.627999031</c:v>
                </c:pt>
                <c:pt idx="155">
                  <c:v>4300398.7047849987</c:v>
                </c:pt>
                <c:pt idx="156">
                  <c:v>4300385.5155051425</c:v>
                </c:pt>
                <c:pt idx="157">
                  <c:v>4300391.7008178737</c:v>
                </c:pt>
                <c:pt idx="158">
                  <c:v>4300389.8590731705</c:v>
                </c:pt>
                <c:pt idx="159">
                  <c:v>4300382.6630075974</c:v>
                </c:pt>
                <c:pt idx="160">
                  <c:v>4300377.2581721554</c:v>
                </c:pt>
                <c:pt idx="161">
                  <c:v>4300364.2192793759</c:v>
                </c:pt>
                <c:pt idx="162">
                  <c:v>4300373.5650796564</c:v>
                </c:pt>
                <c:pt idx="163">
                  <c:v>4300379.8961822866</c:v>
                </c:pt>
                <c:pt idx="164">
                  <c:v>4300378.6947160698</c:v>
                </c:pt>
                <c:pt idx="165">
                  <c:v>4300375.4679925842</c:v>
                </c:pt>
                <c:pt idx="166">
                  <c:v>4300360.3941513849</c:v>
                </c:pt>
                <c:pt idx="167">
                  <c:v>4300376.0565533238</c:v>
                </c:pt>
                <c:pt idx="168">
                  <c:v>4300351.9035260128</c:v>
                </c:pt>
                <c:pt idx="169">
                  <c:v>4300357.4244442489</c:v>
                </c:pt>
                <c:pt idx="170">
                  <c:v>4300339.3801302826</c:v>
                </c:pt>
                <c:pt idx="171">
                  <c:v>4300338.1553450897</c:v>
                </c:pt>
                <c:pt idx="172">
                  <c:v>4300372.4751694957</c:v>
                </c:pt>
                <c:pt idx="173">
                  <c:v>4300370.5520688863</c:v>
                </c:pt>
                <c:pt idx="174">
                  <c:v>4300364.6819516551</c:v>
                </c:pt>
                <c:pt idx="175">
                  <c:v>4300360.1804120243</c:v>
                </c:pt>
                <c:pt idx="176">
                  <c:v>4300353.1578998333</c:v>
                </c:pt>
                <c:pt idx="177">
                  <c:v>4300430.0378769832</c:v>
                </c:pt>
                <c:pt idx="178">
                  <c:v>4300441.972022851</c:v>
                </c:pt>
                <c:pt idx="179">
                  <c:v>4300422.7541049831</c:v>
                </c:pt>
                <c:pt idx="180">
                  <c:v>4300416.4212458553</c:v>
                </c:pt>
                <c:pt idx="181">
                  <c:v>4300410.6972131701</c:v>
                </c:pt>
                <c:pt idx="182">
                  <c:v>4300395.6280332562</c:v>
                </c:pt>
                <c:pt idx="183">
                  <c:v>4300397.5798775777</c:v>
                </c:pt>
                <c:pt idx="184">
                  <c:v>4300410.8410769813</c:v>
                </c:pt>
                <c:pt idx="185">
                  <c:v>4300418.5521954829</c:v>
                </c:pt>
                <c:pt idx="186">
                  <c:v>4300439.0279764654</c:v>
                </c:pt>
                <c:pt idx="187">
                  <c:v>4300427.2148907036</c:v>
                </c:pt>
                <c:pt idx="188">
                  <c:v>4300426.6949362829</c:v>
                </c:pt>
                <c:pt idx="189">
                  <c:v>4300425.4405558053</c:v>
                </c:pt>
                <c:pt idx="190">
                  <c:v>4300413.9779532263</c:v>
                </c:pt>
                <c:pt idx="191">
                  <c:v>4300407.6466871174</c:v>
                </c:pt>
                <c:pt idx="192">
                  <c:v>4300398.2998544415</c:v>
                </c:pt>
                <c:pt idx="193">
                  <c:v>4300401.9295826815</c:v>
                </c:pt>
                <c:pt idx="194">
                  <c:v>4300401.5542681376</c:v>
                </c:pt>
                <c:pt idx="195">
                  <c:v>4300407.2223156644</c:v>
                </c:pt>
                <c:pt idx="196">
                  <c:v>4300409.4973606709</c:v>
                </c:pt>
                <c:pt idx="197">
                  <c:v>4300425.4482076485</c:v>
                </c:pt>
                <c:pt idx="198">
                  <c:v>4300432.0612080125</c:v>
                </c:pt>
                <c:pt idx="199">
                  <c:v>4300471.1238464462</c:v>
                </c:pt>
                <c:pt idx="200">
                  <c:v>4300483.0241026198</c:v>
                </c:pt>
                <c:pt idx="201">
                  <c:v>4300481.3393159006</c:v>
                </c:pt>
                <c:pt idx="202">
                  <c:v>4300488.832347733</c:v>
                </c:pt>
                <c:pt idx="203">
                  <c:v>4300491.2659812057</c:v>
                </c:pt>
                <c:pt idx="204">
                  <c:v>4300501.1379493531</c:v>
                </c:pt>
                <c:pt idx="205">
                  <c:v>4300489.1603875998</c:v>
                </c:pt>
                <c:pt idx="206">
                  <c:v>4300481.3993436005</c:v>
                </c:pt>
                <c:pt idx="207">
                  <c:v>4300462.6352440407</c:v>
                </c:pt>
                <c:pt idx="208">
                  <c:v>4300479.9435929712</c:v>
                </c:pt>
                <c:pt idx="209">
                  <c:v>4300488.8724008268</c:v>
                </c:pt>
                <c:pt idx="210">
                  <c:v>4300485.9032792831</c:v>
                </c:pt>
                <c:pt idx="211">
                  <c:v>4300465.9839395313</c:v>
                </c:pt>
                <c:pt idx="212">
                  <c:v>4300461.5002911389</c:v>
                </c:pt>
                <c:pt idx="213">
                  <c:v>4300472.7085131006</c:v>
                </c:pt>
                <c:pt idx="214">
                  <c:v>4300482.1302196374</c:v>
                </c:pt>
                <c:pt idx="215">
                  <c:v>4300462.1667154431</c:v>
                </c:pt>
                <c:pt idx="216">
                  <c:v>4300471.4131993325</c:v>
                </c:pt>
                <c:pt idx="217">
                  <c:v>4300471.7752450798</c:v>
                </c:pt>
                <c:pt idx="218">
                  <c:v>4300467.3574083326</c:v>
                </c:pt>
                <c:pt idx="219">
                  <c:v>4300454.7116280124</c:v>
                </c:pt>
                <c:pt idx="220">
                  <c:v>4300475.1526038907</c:v>
                </c:pt>
                <c:pt idx="221">
                  <c:v>4300471.3795183552</c:v>
                </c:pt>
                <c:pt idx="222">
                  <c:v>4300477.2897581402</c:v>
                </c:pt>
                <c:pt idx="223">
                  <c:v>4300476.4948701393</c:v>
                </c:pt>
                <c:pt idx="224">
                  <c:v>4300478.3492624769</c:v>
                </c:pt>
                <c:pt idx="225">
                  <c:v>4300472.7379731303</c:v>
                </c:pt>
                <c:pt idx="226">
                  <c:v>4300476.7792942552</c:v>
                </c:pt>
                <c:pt idx="227">
                  <c:v>4300478.1456617927</c:v>
                </c:pt>
                <c:pt idx="228">
                  <c:v>4300475.9932287512</c:v>
                </c:pt>
                <c:pt idx="229">
                  <c:v>4300445.7067895355</c:v>
                </c:pt>
                <c:pt idx="230">
                  <c:v>4300426.4249401987</c:v>
                </c:pt>
                <c:pt idx="231">
                  <c:v>4300452.844901829</c:v>
                </c:pt>
                <c:pt idx="232">
                  <c:v>4300459.1628152691</c:v>
                </c:pt>
                <c:pt idx="233">
                  <c:v>4300469.3513665674</c:v>
                </c:pt>
                <c:pt idx="234">
                  <c:v>4300468.5848710043</c:v>
                </c:pt>
                <c:pt idx="235">
                  <c:v>4300450.1422208091</c:v>
                </c:pt>
                <c:pt idx="236">
                  <c:v>4300400.4466282818</c:v>
                </c:pt>
                <c:pt idx="237">
                  <c:v>4300378.733708065</c:v>
                </c:pt>
                <c:pt idx="238">
                  <c:v>4300383.2858846206</c:v>
                </c:pt>
                <c:pt idx="239">
                  <c:v>4300373.0403148839</c:v>
                </c:pt>
                <c:pt idx="240">
                  <c:v>4300322.838352222</c:v>
                </c:pt>
                <c:pt idx="241">
                  <c:v>4300318.4508205056</c:v>
                </c:pt>
                <c:pt idx="242">
                  <c:v>4300313.2706037043</c:v>
                </c:pt>
                <c:pt idx="243">
                  <c:v>4300298.9880444305</c:v>
                </c:pt>
                <c:pt idx="244">
                  <c:v>4300299.0545363659</c:v>
                </c:pt>
                <c:pt idx="245">
                  <c:v>4300289.9781541349</c:v>
                </c:pt>
                <c:pt idx="246">
                  <c:v>4300289.791298938</c:v>
                </c:pt>
                <c:pt idx="247">
                  <c:v>4300306.3399594631</c:v>
                </c:pt>
                <c:pt idx="248">
                  <c:v>4300308.9458353082</c:v>
                </c:pt>
                <c:pt idx="249">
                  <c:v>4300319.1955285445</c:v>
                </c:pt>
                <c:pt idx="250">
                  <c:v>4300328.7496704124</c:v>
                </c:pt>
                <c:pt idx="251">
                  <c:v>4300307.1372378152</c:v>
                </c:pt>
                <c:pt idx="252">
                  <c:v>4300289.8499381738</c:v>
                </c:pt>
                <c:pt idx="253">
                  <c:v>4300288.0917703928</c:v>
                </c:pt>
                <c:pt idx="254">
                  <c:v>4300280.7439994542</c:v>
                </c:pt>
                <c:pt idx="255">
                  <c:v>4300305.8347465023</c:v>
                </c:pt>
                <c:pt idx="256">
                  <c:v>4300317.6388338218</c:v>
                </c:pt>
                <c:pt idx="257">
                  <c:v>4300323.6161140352</c:v>
                </c:pt>
                <c:pt idx="258">
                  <c:v>4300333.6701453775</c:v>
                </c:pt>
                <c:pt idx="259">
                  <c:v>4300331.4899219275</c:v>
                </c:pt>
                <c:pt idx="260">
                  <c:v>4300331.5894647809</c:v>
                </c:pt>
                <c:pt idx="261">
                  <c:v>4300338.8729686523</c:v>
                </c:pt>
                <c:pt idx="262">
                  <c:v>4300343.2619721228</c:v>
                </c:pt>
                <c:pt idx="263">
                  <c:v>4300333.4816966234</c:v>
                </c:pt>
                <c:pt idx="264">
                  <c:v>4300340.0331629319</c:v>
                </c:pt>
                <c:pt idx="265">
                  <c:v>4300293.2698407415</c:v>
                </c:pt>
                <c:pt idx="266">
                  <c:v>4300293.749235197</c:v>
                </c:pt>
                <c:pt idx="267">
                  <c:v>4300284.1149000386</c:v>
                </c:pt>
                <c:pt idx="268">
                  <c:v>4300291.8204312269</c:v>
                </c:pt>
                <c:pt idx="269">
                  <c:v>4300289.1367183914</c:v>
                </c:pt>
                <c:pt idx="270">
                  <c:v>4300280.770954011</c:v>
                </c:pt>
                <c:pt idx="271">
                  <c:v>4300276.8973579239</c:v>
                </c:pt>
                <c:pt idx="272">
                  <c:v>4300272.2272227211</c:v>
                </c:pt>
                <c:pt idx="273">
                  <c:v>4300266.9483436244</c:v>
                </c:pt>
                <c:pt idx="274">
                  <c:v>4300264.2567787524</c:v>
                </c:pt>
                <c:pt idx="275">
                  <c:v>4300259.8755702991</c:v>
                </c:pt>
                <c:pt idx="276">
                  <c:v>4300258.897504596</c:v>
                </c:pt>
                <c:pt idx="277">
                  <c:v>4300252.0921878545</c:v>
                </c:pt>
                <c:pt idx="278">
                  <c:v>4300249.4280742854</c:v>
                </c:pt>
                <c:pt idx="279">
                  <c:v>4300277.0126224402</c:v>
                </c:pt>
                <c:pt idx="280">
                  <c:v>4300256.2251183195</c:v>
                </c:pt>
                <c:pt idx="281">
                  <c:v>4300263.7598395869</c:v>
                </c:pt>
                <c:pt idx="282">
                  <c:v>4300262.7776550353</c:v>
                </c:pt>
                <c:pt idx="283">
                  <c:v>4300264.1397485295</c:v>
                </c:pt>
                <c:pt idx="284">
                  <c:v>4300270.6402914897</c:v>
                </c:pt>
                <c:pt idx="285">
                  <c:v>4300277.1449784655</c:v>
                </c:pt>
                <c:pt idx="286">
                  <c:v>4300284.4175186576</c:v>
                </c:pt>
                <c:pt idx="287">
                  <c:v>4300426.6656961683</c:v>
                </c:pt>
                <c:pt idx="288">
                  <c:v>4300428.2145912033</c:v>
                </c:pt>
                <c:pt idx="289">
                  <c:v>4300430.219605376</c:v>
                </c:pt>
                <c:pt idx="290">
                  <c:v>4300431.0423295097</c:v>
                </c:pt>
                <c:pt idx="291">
                  <c:v>4300423.8509211987</c:v>
                </c:pt>
                <c:pt idx="292">
                  <c:v>4300379.6131874314</c:v>
                </c:pt>
                <c:pt idx="293">
                  <c:v>4300372.8214473454</c:v>
                </c:pt>
                <c:pt idx="294">
                  <c:v>4300358.114228324</c:v>
                </c:pt>
                <c:pt idx="295">
                  <c:v>4300351.8658646261</c:v>
                </c:pt>
                <c:pt idx="296">
                  <c:v>4300378.7529278956</c:v>
                </c:pt>
                <c:pt idx="297">
                  <c:v>4300394.1790263895</c:v>
                </c:pt>
                <c:pt idx="298">
                  <c:v>4300399.7481580693</c:v>
                </c:pt>
                <c:pt idx="299">
                  <c:v>4300409.1978430087</c:v>
                </c:pt>
                <c:pt idx="300">
                  <c:v>4300409.5230450192</c:v>
                </c:pt>
                <c:pt idx="301">
                  <c:v>4300405.059276171</c:v>
                </c:pt>
                <c:pt idx="302">
                  <c:v>4300400.3091122676</c:v>
                </c:pt>
                <c:pt idx="303">
                  <c:v>4300410.7657335103</c:v>
                </c:pt>
                <c:pt idx="304">
                  <c:v>4300415.0050038276</c:v>
                </c:pt>
                <c:pt idx="305">
                  <c:v>4300415.6793949194</c:v>
                </c:pt>
                <c:pt idx="306">
                  <c:v>4300419.8722338965</c:v>
                </c:pt>
                <c:pt idx="307">
                  <c:v>4300428.8428928703</c:v>
                </c:pt>
                <c:pt idx="308">
                  <c:v>4300430.3639850803</c:v>
                </c:pt>
                <c:pt idx="309">
                  <c:v>4300448.896967995</c:v>
                </c:pt>
                <c:pt idx="310">
                  <c:v>4300434.8424908305</c:v>
                </c:pt>
                <c:pt idx="311">
                  <c:v>4300478.9116149843</c:v>
                </c:pt>
                <c:pt idx="312">
                  <c:v>4300458.9309480106</c:v>
                </c:pt>
                <c:pt idx="313">
                  <c:v>4300427.5186149506</c:v>
                </c:pt>
                <c:pt idx="314">
                  <c:v>4300466.7120912634</c:v>
                </c:pt>
                <c:pt idx="315">
                  <c:v>4300467.0617841203</c:v>
                </c:pt>
                <c:pt idx="316">
                  <c:v>4300476.1984999999</c:v>
                </c:pt>
                <c:pt idx="317">
                  <c:v>4300481.7967697037</c:v>
                </c:pt>
                <c:pt idx="318">
                  <c:v>4300483.0684267143</c:v>
                </c:pt>
                <c:pt idx="319">
                  <c:v>4300479.8302990999</c:v>
                </c:pt>
                <c:pt idx="320">
                  <c:v>4300411.764468709</c:v>
                </c:pt>
                <c:pt idx="321">
                  <c:v>4300403.9347857861</c:v>
                </c:pt>
                <c:pt idx="322">
                  <c:v>4300374.8463035775</c:v>
                </c:pt>
                <c:pt idx="323">
                  <c:v>4300370.8128256872</c:v>
                </c:pt>
                <c:pt idx="324">
                  <c:v>4300363.0335185481</c:v>
                </c:pt>
                <c:pt idx="325">
                  <c:v>4300356.410637442</c:v>
                </c:pt>
                <c:pt idx="326">
                  <c:v>4300356.3273028005</c:v>
                </c:pt>
                <c:pt idx="327">
                  <c:v>4300356.0668379758</c:v>
                </c:pt>
                <c:pt idx="328">
                  <c:v>4300339.3650511717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98-4FFE-8C75-68EDE0DBFD77}"/>
            </c:ext>
          </c:extLst>
        </c:ser>
        <c:ser>
          <c:idx val="3"/>
          <c:order val="3"/>
          <c:tx>
            <c:strRef>
              <c:f>'By Size'!$AB$1</c:f>
              <c:strCache>
                <c:ptCount val="1"/>
                <c:pt idx="0">
                  <c:v>&gt;  80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12"/>
            <c:spPr>
              <a:solidFill>
                <a:schemeClr val="tx1"/>
              </a:solidFill>
            </c:spPr>
          </c:marker>
          <c:xVal>
            <c:numRef>
              <c:f>'By Size'!$X$2:$X$626</c:f>
              <c:numCache>
                <c:formatCode>General</c:formatCode>
                <c:ptCount val="625"/>
                <c:pt idx="0">
                  <c:v>477057.75999220862</c:v>
                </c:pt>
                <c:pt idx="1">
                  <c:v>477058.88</c:v>
                </c:pt>
                <c:pt idx="2">
                  <c:v>477034.90700000001</c:v>
                </c:pt>
                <c:pt idx="3">
                  <c:v>477049.02144588588</c:v>
                </c:pt>
                <c:pt idx="4">
                  <c:v>477075.20370663854</c:v>
                </c:pt>
                <c:pt idx="5">
                  <c:v>477067.28373284754</c:v>
                </c:pt>
                <c:pt idx="6">
                  <c:v>477067.04978556716</c:v>
                </c:pt>
                <c:pt idx="7">
                  <c:v>477064.68394664273</c:v>
                </c:pt>
                <c:pt idx="8">
                  <c:v>477061.31224886421</c:v>
                </c:pt>
                <c:pt idx="9">
                  <c:v>477017.01583380834</c:v>
                </c:pt>
                <c:pt idx="10">
                  <c:v>477007.59392869513</c:v>
                </c:pt>
                <c:pt idx="11">
                  <c:v>477026.95816409308</c:v>
                </c:pt>
                <c:pt idx="12">
                  <c:v>477042.61022508738</c:v>
                </c:pt>
                <c:pt idx="13">
                  <c:v>477045.56884563918</c:v>
                </c:pt>
                <c:pt idx="14">
                  <c:v>477020.10044645891</c:v>
                </c:pt>
                <c:pt idx="15">
                  <c:v>477068.04734453873</c:v>
                </c:pt>
                <c:pt idx="16">
                  <c:v>477054.50440815208</c:v>
                </c:pt>
                <c:pt idx="17">
                  <c:v>477046.96537643304</c:v>
                </c:pt>
                <c:pt idx="18">
                  <c:v>477047.26803735265</c:v>
                </c:pt>
                <c:pt idx="19">
                  <c:v>477026.76167858701</c:v>
                </c:pt>
                <c:pt idx="20">
                  <c:v>477026.59142495884</c:v>
                </c:pt>
                <c:pt idx="21">
                  <c:v>477072.21444936184</c:v>
                </c:pt>
                <c:pt idx="22">
                  <c:v>477073.61510871508</c:v>
                </c:pt>
                <c:pt idx="23">
                  <c:v>477046.99494475732</c:v>
                </c:pt>
                <c:pt idx="24">
                  <c:v>477051.95100602804</c:v>
                </c:pt>
                <c:pt idx="25">
                  <c:v>477051.03895717196</c:v>
                </c:pt>
                <c:pt idx="26">
                  <c:v>477029.97564463218</c:v>
                </c:pt>
                <c:pt idx="27">
                  <c:v>477020.03582742956</c:v>
                </c:pt>
                <c:pt idx="28">
                  <c:v>477012.69286297343</c:v>
                </c:pt>
                <c:pt idx="29">
                  <c:v>477015.63528120617</c:v>
                </c:pt>
                <c:pt idx="30">
                  <c:v>477054.28787309292</c:v>
                </c:pt>
                <c:pt idx="31">
                  <c:v>477034.72599609534</c:v>
                </c:pt>
                <c:pt idx="32">
                  <c:v>477052.54728828836</c:v>
                </c:pt>
                <c:pt idx="33">
                  <c:v>477054.45912722364</c:v>
                </c:pt>
                <c:pt idx="34">
                  <c:v>477068.93849527556</c:v>
                </c:pt>
                <c:pt idx="35">
                  <c:v>477078.9357329529</c:v>
                </c:pt>
                <c:pt idx="36">
                  <c:v>477059.88567883597</c:v>
                </c:pt>
                <c:pt idx="37">
                  <c:v>477137.46317022562</c:v>
                </c:pt>
                <c:pt idx="38">
                  <c:v>477147.97553507437</c:v>
                </c:pt>
                <c:pt idx="39">
                  <c:v>477148.47585960699</c:v>
                </c:pt>
                <c:pt idx="40">
                  <c:v>477146.61708190106</c:v>
                </c:pt>
                <c:pt idx="41">
                  <c:v>477136.93384621077</c:v>
                </c:pt>
                <c:pt idx="42">
                  <c:v>477129.24831935781</c:v>
                </c:pt>
                <c:pt idx="43">
                  <c:v>477130.7243224312</c:v>
                </c:pt>
                <c:pt idx="44">
                  <c:v>477155.66478169878</c:v>
                </c:pt>
                <c:pt idx="45">
                  <c:v>477105.69725954288</c:v>
                </c:pt>
                <c:pt idx="46">
                  <c:v>477138.781229018</c:v>
                </c:pt>
                <c:pt idx="47">
                  <c:v>477118.15764285857</c:v>
                </c:pt>
                <c:pt idx="48">
                  <c:v>477113.96276805532</c:v>
                </c:pt>
                <c:pt idx="49">
                  <c:v>477120.30082463269</c:v>
                </c:pt>
                <c:pt idx="50">
                  <c:v>477127.43664082617</c:v>
                </c:pt>
                <c:pt idx="51">
                  <c:v>477149.07240544574</c:v>
                </c:pt>
                <c:pt idx="52">
                  <c:v>477075.0465</c:v>
                </c:pt>
                <c:pt idx="53">
                  <c:v>477092.10715636052</c:v>
                </c:pt>
                <c:pt idx="54">
                  <c:v>477103.55992461427</c:v>
                </c:pt>
                <c:pt idx="55">
                  <c:v>477111.54890874063</c:v>
                </c:pt>
                <c:pt idx="56">
                  <c:v>477084.60419325635</c:v>
                </c:pt>
                <c:pt idx="57">
                  <c:v>477068.2249294314</c:v>
                </c:pt>
                <c:pt idx="58">
                  <c:v>477076.80043619324</c:v>
                </c:pt>
                <c:pt idx="59">
                  <c:v>477094.91038406495</c:v>
                </c:pt>
                <c:pt idx="60">
                  <c:v>477110.505676286</c:v>
                </c:pt>
                <c:pt idx="61">
                  <c:v>477066.50059572322</c:v>
                </c:pt>
                <c:pt idx="62">
                  <c:v>477073.31946620758</c:v>
                </c:pt>
                <c:pt idx="63">
                  <c:v>477072.87302079855</c:v>
                </c:pt>
                <c:pt idx="64">
                  <c:v>477040.77099839464</c:v>
                </c:pt>
                <c:pt idx="65">
                  <c:v>477032.360861519</c:v>
                </c:pt>
                <c:pt idx="66">
                  <c:v>477053.57947661442</c:v>
                </c:pt>
                <c:pt idx="67">
                  <c:v>477053.56505924609</c:v>
                </c:pt>
                <c:pt idx="68">
                  <c:v>477028.14428385306</c:v>
                </c:pt>
                <c:pt idx="69">
                  <c:v>477028.94709224405</c:v>
                </c:pt>
                <c:pt idx="70">
                  <c:v>477006.03706767387</c:v>
                </c:pt>
                <c:pt idx="71">
                  <c:v>477030.85078897665</c:v>
                </c:pt>
                <c:pt idx="72">
                  <c:v>477056.99766722583</c:v>
                </c:pt>
                <c:pt idx="73">
                  <c:v>477032.22324513918</c:v>
                </c:pt>
                <c:pt idx="74">
                  <c:v>477009.63317204721</c:v>
                </c:pt>
                <c:pt idx="75">
                  <c:v>477010.74898398097</c:v>
                </c:pt>
                <c:pt idx="76">
                  <c:v>477017.52915702068</c:v>
                </c:pt>
                <c:pt idx="77">
                  <c:v>477012.79178477312</c:v>
                </c:pt>
                <c:pt idx="78">
                  <c:v>477009.15305191732</c:v>
                </c:pt>
                <c:pt idx="79">
                  <c:v>477013.51007613528</c:v>
                </c:pt>
                <c:pt idx="80">
                  <c:v>477006.46885689435</c:v>
                </c:pt>
                <c:pt idx="81">
                  <c:v>476989.86715185904</c:v>
                </c:pt>
                <c:pt idx="82">
                  <c:v>476974.04422369611</c:v>
                </c:pt>
                <c:pt idx="83">
                  <c:v>476981.4949258194</c:v>
                </c:pt>
                <c:pt idx="84">
                  <c:v>476975.26269370271</c:v>
                </c:pt>
                <c:pt idx="85">
                  <c:v>476984.587928858</c:v>
                </c:pt>
                <c:pt idx="86">
                  <c:v>477005.17132618761</c:v>
                </c:pt>
                <c:pt idx="87">
                  <c:v>476925.66789162729</c:v>
                </c:pt>
                <c:pt idx="88">
                  <c:v>476934.61021640204</c:v>
                </c:pt>
                <c:pt idx="89">
                  <c:v>476947.13100941083</c:v>
                </c:pt>
                <c:pt idx="90">
                  <c:v>476963.34212394647</c:v>
                </c:pt>
                <c:pt idx="91">
                  <c:v>476936.59807904926</c:v>
                </c:pt>
                <c:pt idx="92">
                  <c:v>476934.23667054781</c:v>
                </c:pt>
                <c:pt idx="93">
                  <c:v>476918.09136121994</c:v>
                </c:pt>
                <c:pt idx="94">
                  <c:v>476921.13541189156</c:v>
                </c:pt>
                <c:pt idx="95">
                  <c:v>476921.10190837475</c:v>
                </c:pt>
                <c:pt idx="96">
                  <c:v>476909.0704984545</c:v>
                </c:pt>
                <c:pt idx="97">
                  <c:v>476913.91126818414</c:v>
                </c:pt>
                <c:pt idx="98">
                  <c:v>476936.41367246595</c:v>
                </c:pt>
                <c:pt idx="99">
                  <c:v>476929.20678406075</c:v>
                </c:pt>
                <c:pt idx="100">
                  <c:v>476948.89361333358</c:v>
                </c:pt>
                <c:pt idx="101">
                  <c:v>476942.60174125433</c:v>
                </c:pt>
                <c:pt idx="102">
                  <c:v>476920.18459639844</c:v>
                </c:pt>
                <c:pt idx="103">
                  <c:v>476928.79982441966</c:v>
                </c:pt>
                <c:pt idx="104">
                  <c:v>476950.28956739896</c:v>
                </c:pt>
                <c:pt idx="105">
                  <c:v>476942.85001138423</c:v>
                </c:pt>
                <c:pt idx="106">
                  <c:v>476933.42557176331</c:v>
                </c:pt>
                <c:pt idx="107">
                  <c:v>476948.03355603246</c:v>
                </c:pt>
                <c:pt idx="108">
                  <c:v>476939.93013989838</c:v>
                </c:pt>
                <c:pt idx="109">
                  <c:v>476944.99787855323</c:v>
                </c:pt>
                <c:pt idx="110">
                  <c:v>476945.81242313155</c:v>
                </c:pt>
                <c:pt idx="111">
                  <c:v>476932.39117435092</c:v>
                </c:pt>
                <c:pt idx="112">
                  <c:v>476929.01282550493</c:v>
                </c:pt>
                <c:pt idx="113">
                  <c:v>476917.92029593105</c:v>
                </c:pt>
                <c:pt idx="114">
                  <c:v>476914.68720184686</c:v>
                </c:pt>
                <c:pt idx="115">
                  <c:v>477137.18807211582</c:v>
                </c:pt>
                <c:pt idx="116">
                  <c:v>477073.72025910107</c:v>
                </c:pt>
                <c:pt idx="117">
                  <c:v>477069.38752709731</c:v>
                </c:pt>
                <c:pt idx="118">
                  <c:v>477069.8355415127</c:v>
                </c:pt>
                <c:pt idx="119">
                  <c:v>477064.81911501585</c:v>
                </c:pt>
                <c:pt idx="120">
                  <c:v>477060.25814030977</c:v>
                </c:pt>
                <c:pt idx="121">
                  <c:v>477058.48632731824</c:v>
                </c:pt>
                <c:pt idx="122">
                  <c:v>477036.75831528602</c:v>
                </c:pt>
                <c:pt idx="123">
                  <c:v>477022.75244419713</c:v>
                </c:pt>
                <c:pt idx="124">
                  <c:v>477020.28301681444</c:v>
                </c:pt>
                <c:pt idx="125">
                  <c:v>477011.7978296192</c:v>
                </c:pt>
                <c:pt idx="126">
                  <c:v>477022.96827352198</c:v>
                </c:pt>
                <c:pt idx="127">
                  <c:v>477030.61531420221</c:v>
                </c:pt>
                <c:pt idx="128">
                  <c:v>477029.82292025251</c:v>
                </c:pt>
                <c:pt idx="129">
                  <c:v>477037.07283620589</c:v>
                </c:pt>
                <c:pt idx="130">
                  <c:v>476999.14252718847</c:v>
                </c:pt>
                <c:pt idx="131">
                  <c:v>477030.69796000054</c:v>
                </c:pt>
                <c:pt idx="132">
                  <c:v>477027.03578959726</c:v>
                </c:pt>
                <c:pt idx="133">
                  <c:v>477032.93648676667</c:v>
                </c:pt>
                <c:pt idx="134">
                  <c:v>477033.11939496599</c:v>
                </c:pt>
                <c:pt idx="135">
                  <c:v>477032.3292399536</c:v>
                </c:pt>
                <c:pt idx="136">
                  <c:v>477032.96241812618</c:v>
                </c:pt>
                <c:pt idx="137">
                  <c:v>477043.46172312502</c:v>
                </c:pt>
                <c:pt idx="138">
                  <c:v>477059.23740979371</c:v>
                </c:pt>
                <c:pt idx="139">
                  <c:v>477061.67176482879</c:v>
                </c:pt>
                <c:pt idx="140">
                  <c:v>477052.24421240162</c:v>
                </c:pt>
                <c:pt idx="141">
                  <c:v>477044.77996243507</c:v>
                </c:pt>
                <c:pt idx="142">
                  <c:v>477067.48649093619</c:v>
                </c:pt>
                <c:pt idx="143">
                  <c:v>477053.3525621501</c:v>
                </c:pt>
                <c:pt idx="144">
                  <c:v>477054.24950867618</c:v>
                </c:pt>
                <c:pt idx="145">
                  <c:v>477046.46564528998</c:v>
                </c:pt>
                <c:pt idx="146">
                  <c:v>477040.18874949537</c:v>
                </c:pt>
                <c:pt idx="147">
                  <c:v>477059.70029238058</c:v>
                </c:pt>
                <c:pt idx="148">
                  <c:v>477056.69884850207</c:v>
                </c:pt>
                <c:pt idx="149">
                  <c:v>477059.03515847569</c:v>
                </c:pt>
                <c:pt idx="150">
                  <c:v>477061.40094411629</c:v>
                </c:pt>
                <c:pt idx="151">
                  <c:v>477044.7872119103</c:v>
                </c:pt>
                <c:pt idx="152">
                  <c:v>477033.54266992619</c:v>
                </c:pt>
                <c:pt idx="153">
                  <c:v>477034.40672487812</c:v>
                </c:pt>
                <c:pt idx="154">
                  <c:v>477033.65636144258</c:v>
                </c:pt>
                <c:pt idx="155">
                  <c:v>477027.43008663191</c:v>
                </c:pt>
                <c:pt idx="156">
                  <c:v>477045.05934986979</c:v>
                </c:pt>
                <c:pt idx="157">
                  <c:v>477021.33638281142</c:v>
                </c:pt>
                <c:pt idx="158">
                  <c:v>477042.75246473966</c:v>
                </c:pt>
                <c:pt idx="159">
                  <c:v>477055.14653173508</c:v>
                </c:pt>
                <c:pt idx="160">
                  <c:v>477062.08565552026</c:v>
                </c:pt>
                <c:pt idx="161">
                  <c:v>477041.63044352335</c:v>
                </c:pt>
                <c:pt idx="162">
                  <c:v>477022.36793017318</c:v>
                </c:pt>
                <c:pt idx="163">
                  <c:v>477024.14069365017</c:v>
                </c:pt>
                <c:pt idx="164">
                  <c:v>477047.85158243187</c:v>
                </c:pt>
                <c:pt idx="165">
                  <c:v>477055.34805018757</c:v>
                </c:pt>
                <c:pt idx="166">
                  <c:v>477046.10589799512</c:v>
                </c:pt>
                <c:pt idx="167">
                  <c:v>477035.80634356249</c:v>
                </c:pt>
                <c:pt idx="168">
                  <c:v>477042.12352259719</c:v>
                </c:pt>
                <c:pt idx="169">
                  <c:v>477046.98147498159</c:v>
                </c:pt>
                <c:pt idx="170">
                  <c:v>477059.75528936659</c:v>
                </c:pt>
                <c:pt idx="171">
                  <c:v>477066.25650739024</c:v>
                </c:pt>
                <c:pt idx="172">
                  <c:v>477071.24707011081</c:v>
                </c:pt>
                <c:pt idx="173">
                  <c:v>477046.08071358048</c:v>
                </c:pt>
                <c:pt idx="174">
                  <c:v>477064.05620110111</c:v>
                </c:pt>
                <c:pt idx="175">
                  <c:v>477069.42166007694</c:v>
                </c:pt>
                <c:pt idx="176">
                  <c:v>477063.0598018936</c:v>
                </c:pt>
                <c:pt idx="177">
                  <c:v>477122.59720588493</c:v>
                </c:pt>
                <c:pt idx="178">
                  <c:v>477134.13581154909</c:v>
                </c:pt>
                <c:pt idx="179">
                  <c:v>477138.61183999211</c:v>
                </c:pt>
                <c:pt idx="180">
                  <c:v>477137.30389982753</c:v>
                </c:pt>
                <c:pt idx="181">
                  <c:v>477136.94691947894</c:v>
                </c:pt>
                <c:pt idx="182">
                  <c:v>477144.89218609134</c:v>
                </c:pt>
                <c:pt idx="183">
                  <c:v>477147.53865897073</c:v>
                </c:pt>
                <c:pt idx="184">
                  <c:v>477124.19919758535</c:v>
                </c:pt>
                <c:pt idx="185">
                  <c:v>477125.27383311704</c:v>
                </c:pt>
                <c:pt idx="186">
                  <c:v>477139.33937942312</c:v>
                </c:pt>
                <c:pt idx="187">
                  <c:v>477156.50169800606</c:v>
                </c:pt>
                <c:pt idx="188">
                  <c:v>477155.08581902884</c:v>
                </c:pt>
                <c:pt idx="189">
                  <c:v>477154.60455860972</c:v>
                </c:pt>
                <c:pt idx="190">
                  <c:v>477157.35826770827</c:v>
                </c:pt>
                <c:pt idx="191">
                  <c:v>477151.80020816647</c:v>
                </c:pt>
                <c:pt idx="192">
                  <c:v>477156.23639740446</c:v>
                </c:pt>
                <c:pt idx="193">
                  <c:v>477147.0809558648</c:v>
                </c:pt>
                <c:pt idx="194">
                  <c:v>477146.01083470538</c:v>
                </c:pt>
                <c:pt idx="195">
                  <c:v>477126.74803575891</c:v>
                </c:pt>
                <c:pt idx="196">
                  <c:v>477120.27667177928</c:v>
                </c:pt>
                <c:pt idx="197">
                  <c:v>477107.63525165868</c:v>
                </c:pt>
                <c:pt idx="198">
                  <c:v>477105.94628430548</c:v>
                </c:pt>
                <c:pt idx="199">
                  <c:v>477101.17824407259</c:v>
                </c:pt>
                <c:pt idx="200">
                  <c:v>477097.84437071648</c:v>
                </c:pt>
                <c:pt idx="201">
                  <c:v>477105.304853982</c:v>
                </c:pt>
                <c:pt idx="202">
                  <c:v>477104.45416853286</c:v>
                </c:pt>
                <c:pt idx="203">
                  <c:v>477108.66571178637</c:v>
                </c:pt>
                <c:pt idx="204">
                  <c:v>477109.80091747921</c:v>
                </c:pt>
                <c:pt idx="205">
                  <c:v>477126.08847132348</c:v>
                </c:pt>
                <c:pt idx="206">
                  <c:v>477127.6395519994</c:v>
                </c:pt>
                <c:pt idx="207">
                  <c:v>477114.92389892775</c:v>
                </c:pt>
                <c:pt idx="208">
                  <c:v>477116.79535159719</c:v>
                </c:pt>
                <c:pt idx="209">
                  <c:v>477116.93004147685</c:v>
                </c:pt>
                <c:pt idx="210">
                  <c:v>477124.2528569001</c:v>
                </c:pt>
                <c:pt idx="211">
                  <c:v>477134.75925245386</c:v>
                </c:pt>
                <c:pt idx="212">
                  <c:v>477135.34755204053</c:v>
                </c:pt>
                <c:pt idx="213">
                  <c:v>477142.31227596774</c:v>
                </c:pt>
                <c:pt idx="214">
                  <c:v>477144.45675367711</c:v>
                </c:pt>
                <c:pt idx="215">
                  <c:v>477135.00115762185</c:v>
                </c:pt>
                <c:pt idx="216">
                  <c:v>477143.43023525982</c:v>
                </c:pt>
                <c:pt idx="217">
                  <c:v>477144.36440580565</c:v>
                </c:pt>
                <c:pt idx="218">
                  <c:v>477146.11140453129</c:v>
                </c:pt>
                <c:pt idx="219">
                  <c:v>477078.23931626504</c:v>
                </c:pt>
                <c:pt idx="220">
                  <c:v>477072.067700001</c:v>
                </c:pt>
                <c:pt idx="221">
                  <c:v>477090.74905945838</c:v>
                </c:pt>
                <c:pt idx="222">
                  <c:v>477093.08133641677</c:v>
                </c:pt>
                <c:pt idx="223">
                  <c:v>477097.07652272575</c:v>
                </c:pt>
                <c:pt idx="224">
                  <c:v>477100.21386801591</c:v>
                </c:pt>
                <c:pt idx="225">
                  <c:v>477101.705916623</c:v>
                </c:pt>
                <c:pt idx="226">
                  <c:v>477109.60025401117</c:v>
                </c:pt>
                <c:pt idx="227">
                  <c:v>477117.4456617923</c:v>
                </c:pt>
                <c:pt idx="228">
                  <c:v>477115.29322875035</c:v>
                </c:pt>
                <c:pt idx="229">
                  <c:v>477090.19228763337</c:v>
                </c:pt>
                <c:pt idx="230">
                  <c:v>477093.71591389313</c:v>
                </c:pt>
                <c:pt idx="231">
                  <c:v>477084.31768238184</c:v>
                </c:pt>
                <c:pt idx="232">
                  <c:v>477092.67974188941</c:v>
                </c:pt>
                <c:pt idx="233">
                  <c:v>477096.99988254841</c:v>
                </c:pt>
                <c:pt idx="234">
                  <c:v>477107.88487100386</c:v>
                </c:pt>
                <c:pt idx="235">
                  <c:v>477106.2014649295</c:v>
                </c:pt>
                <c:pt idx="236">
                  <c:v>477099.11069738847</c:v>
                </c:pt>
                <c:pt idx="237">
                  <c:v>477054.82633296843</c:v>
                </c:pt>
                <c:pt idx="238">
                  <c:v>477070.12405001605</c:v>
                </c:pt>
                <c:pt idx="239">
                  <c:v>477051.70205950603</c:v>
                </c:pt>
                <c:pt idx="240">
                  <c:v>477048.62886923144</c:v>
                </c:pt>
                <c:pt idx="241">
                  <c:v>477057.89943488606</c:v>
                </c:pt>
                <c:pt idx="242">
                  <c:v>477058.19602803054</c:v>
                </c:pt>
                <c:pt idx="243">
                  <c:v>477058.16330896877</c:v>
                </c:pt>
                <c:pt idx="244">
                  <c:v>477058.04871436115</c:v>
                </c:pt>
                <c:pt idx="245">
                  <c:v>477039.51834214671</c:v>
                </c:pt>
                <c:pt idx="246">
                  <c:v>477035.8046359818</c:v>
                </c:pt>
                <c:pt idx="247">
                  <c:v>477033.84533560538</c:v>
                </c:pt>
                <c:pt idx="248">
                  <c:v>477035.25051371165</c:v>
                </c:pt>
                <c:pt idx="249">
                  <c:v>477043.24351696268</c:v>
                </c:pt>
                <c:pt idx="250">
                  <c:v>477047.76841700595</c:v>
                </c:pt>
                <c:pt idx="251">
                  <c:v>477048.23355405446</c:v>
                </c:pt>
                <c:pt idx="252">
                  <c:v>477052.33407736669</c:v>
                </c:pt>
                <c:pt idx="253">
                  <c:v>477063.61455895356</c:v>
                </c:pt>
                <c:pt idx="254">
                  <c:v>477028.59348605626</c:v>
                </c:pt>
                <c:pt idx="255">
                  <c:v>477021.42869433289</c:v>
                </c:pt>
                <c:pt idx="256">
                  <c:v>477033.60314552253</c:v>
                </c:pt>
                <c:pt idx="257">
                  <c:v>477021.17192401882</c:v>
                </c:pt>
                <c:pt idx="258">
                  <c:v>477014.49568961468</c:v>
                </c:pt>
                <c:pt idx="259">
                  <c:v>477016.79290277412</c:v>
                </c:pt>
                <c:pt idx="260">
                  <c:v>477029.95221625536</c:v>
                </c:pt>
                <c:pt idx="261">
                  <c:v>477024.20923590165</c:v>
                </c:pt>
                <c:pt idx="262">
                  <c:v>477030.8000386465</c:v>
                </c:pt>
                <c:pt idx="263">
                  <c:v>477039.73533290735</c:v>
                </c:pt>
                <c:pt idx="264">
                  <c:v>477040.46325318841</c:v>
                </c:pt>
                <c:pt idx="265">
                  <c:v>477040.16120532172</c:v>
                </c:pt>
                <c:pt idx="266">
                  <c:v>477043.61678527505</c:v>
                </c:pt>
                <c:pt idx="267">
                  <c:v>477042.32414982741</c:v>
                </c:pt>
                <c:pt idx="268">
                  <c:v>477057.6437601684</c:v>
                </c:pt>
                <c:pt idx="269">
                  <c:v>477065.63982374524</c:v>
                </c:pt>
                <c:pt idx="270">
                  <c:v>477075.36015699396</c:v>
                </c:pt>
                <c:pt idx="271">
                  <c:v>477057.96045858919</c:v>
                </c:pt>
                <c:pt idx="272">
                  <c:v>477070.42640876508</c:v>
                </c:pt>
                <c:pt idx="273">
                  <c:v>477062.89925606624</c:v>
                </c:pt>
                <c:pt idx="274">
                  <c:v>477062.54563472111</c:v>
                </c:pt>
                <c:pt idx="275">
                  <c:v>477064.99065723241</c:v>
                </c:pt>
                <c:pt idx="276">
                  <c:v>477062.83592229092</c:v>
                </c:pt>
                <c:pt idx="277">
                  <c:v>477056.79885725322</c:v>
                </c:pt>
                <c:pt idx="278">
                  <c:v>477057.53997955134</c:v>
                </c:pt>
                <c:pt idx="279">
                  <c:v>477040.25074718264</c:v>
                </c:pt>
                <c:pt idx="280">
                  <c:v>477043.43179194111</c:v>
                </c:pt>
                <c:pt idx="281">
                  <c:v>477037.25534330279</c:v>
                </c:pt>
                <c:pt idx="282">
                  <c:v>477034.87888987234</c:v>
                </c:pt>
                <c:pt idx="283">
                  <c:v>477029.74819009553</c:v>
                </c:pt>
                <c:pt idx="284">
                  <c:v>477037.39842889924</c:v>
                </c:pt>
                <c:pt idx="285">
                  <c:v>477030.0003059071</c:v>
                </c:pt>
                <c:pt idx="286">
                  <c:v>477032.7232969951</c:v>
                </c:pt>
                <c:pt idx="287">
                  <c:v>477009.77492471569</c:v>
                </c:pt>
                <c:pt idx="288">
                  <c:v>477012.00374366407</c:v>
                </c:pt>
                <c:pt idx="289">
                  <c:v>477010.32</c:v>
                </c:pt>
                <c:pt idx="290">
                  <c:v>477010.79499999998</c:v>
                </c:pt>
                <c:pt idx="291">
                  <c:v>477017.05476350407</c:v>
                </c:pt>
                <c:pt idx="292">
                  <c:v>476997.93513441004</c:v>
                </c:pt>
                <c:pt idx="293">
                  <c:v>476995.32832363941</c:v>
                </c:pt>
                <c:pt idx="294">
                  <c:v>476978.67069812829</c:v>
                </c:pt>
                <c:pt idx="295">
                  <c:v>476979.3842429014</c:v>
                </c:pt>
                <c:pt idx="296">
                  <c:v>476984.04066244519</c:v>
                </c:pt>
                <c:pt idx="297">
                  <c:v>476993.24827771168</c:v>
                </c:pt>
                <c:pt idx="298">
                  <c:v>476987.61372590862</c:v>
                </c:pt>
                <c:pt idx="299">
                  <c:v>476995.85721149086</c:v>
                </c:pt>
                <c:pt idx="300">
                  <c:v>476993.79018470866</c:v>
                </c:pt>
                <c:pt idx="301">
                  <c:v>476981.39810255182</c:v>
                </c:pt>
                <c:pt idx="302">
                  <c:v>476971.71419307782</c:v>
                </c:pt>
                <c:pt idx="303">
                  <c:v>476983.85766931943</c:v>
                </c:pt>
                <c:pt idx="304">
                  <c:v>476983.92180401558</c:v>
                </c:pt>
                <c:pt idx="305">
                  <c:v>476978.40940329636</c:v>
                </c:pt>
                <c:pt idx="306">
                  <c:v>476994.04443896771</c:v>
                </c:pt>
                <c:pt idx="307">
                  <c:v>476982.84841620811</c:v>
                </c:pt>
                <c:pt idx="308">
                  <c:v>476972.90317308065</c:v>
                </c:pt>
                <c:pt idx="309">
                  <c:v>476982.07411820668</c:v>
                </c:pt>
                <c:pt idx="310">
                  <c:v>476993.29157951457</c:v>
                </c:pt>
                <c:pt idx="311">
                  <c:v>476936.73426736344</c:v>
                </c:pt>
                <c:pt idx="312">
                  <c:v>476943.72105055797</c:v>
                </c:pt>
                <c:pt idx="313">
                  <c:v>476930.38233616867</c:v>
                </c:pt>
                <c:pt idx="314">
                  <c:v>476940.94582363428</c:v>
                </c:pt>
                <c:pt idx="315">
                  <c:v>476918.42747500539</c:v>
                </c:pt>
                <c:pt idx="316">
                  <c:v>476906.99537883973</c:v>
                </c:pt>
                <c:pt idx="317">
                  <c:v>476917.08623495977</c:v>
                </c:pt>
                <c:pt idx="318">
                  <c:v>476917.55765160947</c:v>
                </c:pt>
                <c:pt idx="319">
                  <c:v>476927.37777502061</c:v>
                </c:pt>
                <c:pt idx="320">
                  <c:v>476946.58230896102</c:v>
                </c:pt>
                <c:pt idx="321">
                  <c:v>476941.02614417358</c:v>
                </c:pt>
                <c:pt idx="322">
                  <c:v>476919.71725752467</c:v>
                </c:pt>
                <c:pt idx="323">
                  <c:v>476935.90377804852</c:v>
                </c:pt>
                <c:pt idx="324">
                  <c:v>476932.69604433631</c:v>
                </c:pt>
                <c:pt idx="325">
                  <c:v>476946.88111977204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476934.97707038641</c:v>
                </c:pt>
                <c:pt idx="329">
                  <c:v>477036.89689990471</c:v>
                </c:pt>
                <c:pt idx="330">
                  <c:v>477027.63983768818</c:v>
                </c:pt>
                <c:pt idx="331">
                  <c:v>477113.48403833655</c:v>
                </c:pt>
                <c:pt idx="332">
                  <c:v>476922.03333112085</c:v>
                </c:pt>
                <c:pt idx="333">
                  <c:v>477046.84727024491</c:v>
                </c:pt>
                <c:pt idx="334">
                  <c:v>477055.20676390489</c:v>
                </c:pt>
                <c:pt idx="335">
                  <c:v>477081.96744943166</c:v>
                </c:pt>
                <c:pt idx="336">
                  <c:v>477065.40252879763</c:v>
                </c:pt>
                <c:pt idx="337">
                  <c:v>477065.47473534016</c:v>
                </c:pt>
                <c:pt idx="338">
                  <c:v>477059.49892758235</c:v>
                </c:pt>
                <c:pt idx="339">
                  <c:v>477057.64847339486</c:v>
                </c:pt>
                <c:pt idx="340">
                  <c:v>477040.96119435184</c:v>
                </c:pt>
                <c:pt idx="341">
                  <c:v>477040.01978177257</c:v>
                </c:pt>
                <c:pt idx="342">
                  <c:v>477026.70727956452</c:v>
                </c:pt>
                <c:pt idx="343">
                  <c:v>477023.75305141957</c:v>
                </c:pt>
                <c:pt idx="344">
                  <c:v>477032.24403251446</c:v>
                </c:pt>
                <c:pt idx="345">
                  <c:v>477038.12602223619</c:v>
                </c:pt>
                <c:pt idx="346">
                  <c:v>477021.5777243544</c:v>
                </c:pt>
                <c:pt idx="347">
                  <c:v>477017.77190432238</c:v>
                </c:pt>
                <c:pt idx="348">
                  <c:v>477002.07098418026</c:v>
                </c:pt>
                <c:pt idx="349">
                  <c:v>477009.87638706813</c:v>
                </c:pt>
                <c:pt idx="350">
                  <c:v>477017.48701609223</c:v>
                </c:pt>
                <c:pt idx="351">
                  <c:v>477022.13669917604</c:v>
                </c:pt>
                <c:pt idx="352">
                  <c:v>477027.67060150625</c:v>
                </c:pt>
                <c:pt idx="353">
                  <c:v>477035.51926821045</c:v>
                </c:pt>
                <c:pt idx="354">
                  <c:v>477040.11103853903</c:v>
                </c:pt>
                <c:pt idx="355">
                  <c:v>477030.19317323441</c:v>
                </c:pt>
                <c:pt idx="356">
                  <c:v>477037.70331554941</c:v>
                </c:pt>
                <c:pt idx="357">
                  <c:v>477024.93793584395</c:v>
                </c:pt>
                <c:pt idx="358">
                  <c:v>477021.49476524704</c:v>
                </c:pt>
                <c:pt idx="359">
                  <c:v>477021.22974501125</c:v>
                </c:pt>
                <c:pt idx="360">
                  <c:v>477027.56711075961</c:v>
                </c:pt>
                <c:pt idx="361">
                  <c:v>477028.06342668965</c:v>
                </c:pt>
                <c:pt idx="362">
                  <c:v>477041.27241925837</c:v>
                </c:pt>
                <c:pt idx="363">
                  <c:v>477047.13329605799</c:v>
                </c:pt>
                <c:pt idx="364">
                  <c:v>477047.69690379238</c:v>
                </c:pt>
                <c:pt idx="365">
                  <c:v>477047.77663660346</c:v>
                </c:pt>
                <c:pt idx="366">
                  <c:v>477048.57652561233</c:v>
                </c:pt>
                <c:pt idx="367">
                  <c:v>477045.93837621727</c:v>
                </c:pt>
                <c:pt idx="368">
                  <c:v>477051.16524098569</c:v>
                </c:pt>
                <c:pt idx="369">
                  <c:v>477053.16907370253</c:v>
                </c:pt>
                <c:pt idx="370">
                  <c:v>477049.07101028418</c:v>
                </c:pt>
                <c:pt idx="371">
                  <c:v>477054.01398937864</c:v>
                </c:pt>
                <c:pt idx="372">
                  <c:v>477051.53422716109</c:v>
                </c:pt>
                <c:pt idx="373">
                  <c:v>477049.26679311245</c:v>
                </c:pt>
                <c:pt idx="374">
                  <c:v>477054.62281244126</c:v>
                </c:pt>
                <c:pt idx="375">
                  <c:v>477047.92903812788</c:v>
                </c:pt>
                <c:pt idx="376">
                  <c:v>477039.57066033653</c:v>
                </c:pt>
                <c:pt idx="377">
                  <c:v>477070.67184370005</c:v>
                </c:pt>
                <c:pt idx="378">
                  <c:v>477049.60898240289</c:v>
                </c:pt>
                <c:pt idx="379">
                  <c:v>477043.21514375153</c:v>
                </c:pt>
                <c:pt idx="380">
                  <c:v>477048.50708469329</c:v>
                </c:pt>
                <c:pt idx="381">
                  <c:v>477043.05933768128</c:v>
                </c:pt>
                <c:pt idx="382">
                  <c:v>477059.13928377401</c:v>
                </c:pt>
                <c:pt idx="383">
                  <c:v>477056.68695649662</c:v>
                </c:pt>
                <c:pt idx="384">
                  <c:v>477050.83576995495</c:v>
                </c:pt>
                <c:pt idx="385">
                  <c:v>477047.69326703111</c:v>
                </c:pt>
                <c:pt idx="386">
                  <c:v>477047.82914088981</c:v>
                </c:pt>
                <c:pt idx="387">
                  <c:v>477028.59646814031</c:v>
                </c:pt>
                <c:pt idx="388">
                  <c:v>477019.00801615929</c:v>
                </c:pt>
                <c:pt idx="389">
                  <c:v>477008.77265176724</c:v>
                </c:pt>
                <c:pt idx="390">
                  <c:v>477013.2088594542</c:v>
                </c:pt>
                <c:pt idx="391">
                  <c:v>477006.22193462728</c:v>
                </c:pt>
                <c:pt idx="392">
                  <c:v>477045.67373821401</c:v>
                </c:pt>
                <c:pt idx="393">
                  <c:v>477051.82855234679</c:v>
                </c:pt>
                <c:pt idx="394">
                  <c:v>477059.44127358525</c:v>
                </c:pt>
                <c:pt idx="395">
                  <c:v>477027.01538731466</c:v>
                </c:pt>
                <c:pt idx="396">
                  <c:v>477023.90980688151</c:v>
                </c:pt>
                <c:pt idx="397">
                  <c:v>477024.88878139667</c:v>
                </c:pt>
                <c:pt idx="398">
                  <c:v>477020.82997102843</c:v>
                </c:pt>
                <c:pt idx="399">
                  <c:v>477022.01443120115</c:v>
                </c:pt>
                <c:pt idx="400">
                  <c:v>477042.18508281402</c:v>
                </c:pt>
                <c:pt idx="401">
                  <c:v>477048.79090021556</c:v>
                </c:pt>
                <c:pt idx="402">
                  <c:v>477044.43523880077</c:v>
                </c:pt>
                <c:pt idx="403">
                  <c:v>477027.99549483316</c:v>
                </c:pt>
                <c:pt idx="404">
                  <c:v>477048.95591199643</c:v>
                </c:pt>
                <c:pt idx="405">
                  <c:v>477044.83367466158</c:v>
                </c:pt>
                <c:pt idx="406">
                  <c:v>477047.94875834032</c:v>
                </c:pt>
                <c:pt idx="407">
                  <c:v>477061.95094414189</c:v>
                </c:pt>
                <c:pt idx="408">
                  <c:v>477058.18963658315</c:v>
                </c:pt>
                <c:pt idx="409">
                  <c:v>477056.71844383847</c:v>
                </c:pt>
                <c:pt idx="410">
                  <c:v>477054.42590593599</c:v>
                </c:pt>
                <c:pt idx="411">
                  <c:v>477061.39882113022</c:v>
                </c:pt>
                <c:pt idx="412">
                  <c:v>477144.13756535441</c:v>
                </c:pt>
                <c:pt idx="413">
                  <c:v>477140.03673356684</c:v>
                </c:pt>
                <c:pt idx="414">
                  <c:v>477146.99269664538</c:v>
                </c:pt>
                <c:pt idx="415">
                  <c:v>477140.99052787462</c:v>
                </c:pt>
                <c:pt idx="416">
                  <c:v>477124.28588160325</c:v>
                </c:pt>
                <c:pt idx="417">
                  <c:v>477128.2007964598</c:v>
                </c:pt>
                <c:pt idx="418">
                  <c:v>477145.38642618188</c:v>
                </c:pt>
                <c:pt idx="419">
                  <c:v>477152.96410629869</c:v>
                </c:pt>
                <c:pt idx="420">
                  <c:v>477148.69017118722</c:v>
                </c:pt>
                <c:pt idx="421">
                  <c:v>477154.71047684626</c:v>
                </c:pt>
                <c:pt idx="422">
                  <c:v>477138.69930810953</c:v>
                </c:pt>
                <c:pt idx="423">
                  <c:v>477125.47455735772</c:v>
                </c:pt>
                <c:pt idx="424">
                  <c:v>477119.75415517821</c:v>
                </c:pt>
                <c:pt idx="425">
                  <c:v>477109.61753996217</c:v>
                </c:pt>
                <c:pt idx="426">
                  <c:v>477104.92782588879</c:v>
                </c:pt>
                <c:pt idx="427">
                  <c:v>477101.96848227718</c:v>
                </c:pt>
                <c:pt idx="428">
                  <c:v>477100.97551576036</c:v>
                </c:pt>
                <c:pt idx="429">
                  <c:v>477103.57214103505</c:v>
                </c:pt>
                <c:pt idx="430">
                  <c:v>477115.27195455582</c:v>
                </c:pt>
                <c:pt idx="431">
                  <c:v>477121.45667350903</c:v>
                </c:pt>
                <c:pt idx="432">
                  <c:v>477122.36721018911</c:v>
                </c:pt>
                <c:pt idx="433">
                  <c:v>477116.98521947354</c:v>
                </c:pt>
                <c:pt idx="434">
                  <c:v>477115.14865217707</c:v>
                </c:pt>
                <c:pt idx="435">
                  <c:v>477111.96176885016</c:v>
                </c:pt>
                <c:pt idx="436">
                  <c:v>477119.86814728886</c:v>
                </c:pt>
                <c:pt idx="437">
                  <c:v>477113.64067750768</c:v>
                </c:pt>
                <c:pt idx="438">
                  <c:v>477124.85815181286</c:v>
                </c:pt>
                <c:pt idx="439">
                  <c:v>477131.77004036703</c:v>
                </c:pt>
                <c:pt idx="440">
                  <c:v>477137.7226059591</c:v>
                </c:pt>
                <c:pt idx="441">
                  <c:v>477129.02195660811</c:v>
                </c:pt>
                <c:pt idx="442">
                  <c:v>477138.54220150615</c:v>
                </c:pt>
                <c:pt idx="443">
                  <c:v>477143.8631722483</c:v>
                </c:pt>
                <c:pt idx="444">
                  <c:v>477141.65571037796</c:v>
                </c:pt>
                <c:pt idx="445">
                  <c:v>477145.2784727703</c:v>
                </c:pt>
                <c:pt idx="446">
                  <c:v>477129.78022121545</c:v>
                </c:pt>
                <c:pt idx="447">
                  <c:v>477091.05176411557</c:v>
                </c:pt>
                <c:pt idx="448">
                  <c:v>477096.79925455147</c:v>
                </c:pt>
                <c:pt idx="449">
                  <c:v>477106.10552665615</c:v>
                </c:pt>
                <c:pt idx="450">
                  <c:v>477114.65391290351</c:v>
                </c:pt>
                <c:pt idx="451">
                  <c:v>477089.68203298055</c:v>
                </c:pt>
                <c:pt idx="452">
                  <c:v>477089.72202901373</c:v>
                </c:pt>
                <c:pt idx="453">
                  <c:v>477075.71531334444</c:v>
                </c:pt>
                <c:pt idx="454">
                  <c:v>477084.14955336211</c:v>
                </c:pt>
                <c:pt idx="455">
                  <c:v>477092.56801719527</c:v>
                </c:pt>
                <c:pt idx="456">
                  <c:v>477095.29730296478</c:v>
                </c:pt>
                <c:pt idx="457">
                  <c:v>477102.98910413269</c:v>
                </c:pt>
                <c:pt idx="458">
                  <c:v>477104.93501713552</c:v>
                </c:pt>
                <c:pt idx="459">
                  <c:v>477083.92254383868</c:v>
                </c:pt>
                <c:pt idx="460">
                  <c:v>477082.25766280503</c:v>
                </c:pt>
                <c:pt idx="461">
                  <c:v>477082.9900081582</c:v>
                </c:pt>
                <c:pt idx="462">
                  <c:v>477094.35914285091</c:v>
                </c:pt>
                <c:pt idx="463">
                  <c:v>477091.35184063879</c:v>
                </c:pt>
                <c:pt idx="464">
                  <c:v>477091.94193103001</c:v>
                </c:pt>
                <c:pt idx="465">
                  <c:v>477084.28382278158</c:v>
                </c:pt>
                <c:pt idx="466">
                  <c:v>477103.56475800934</c:v>
                </c:pt>
                <c:pt idx="467">
                  <c:v>477089.31177123339</c:v>
                </c:pt>
                <c:pt idx="468">
                  <c:v>477079.14272776409</c:v>
                </c:pt>
                <c:pt idx="469">
                  <c:v>477078.85742136859</c:v>
                </c:pt>
                <c:pt idx="470">
                  <c:v>477086.37968025729</c:v>
                </c:pt>
                <c:pt idx="471">
                  <c:v>477075.98469485185</c:v>
                </c:pt>
                <c:pt idx="472">
                  <c:v>477069.14852938289</c:v>
                </c:pt>
                <c:pt idx="473">
                  <c:v>477077.54557077988</c:v>
                </c:pt>
                <c:pt idx="474">
                  <c:v>477051.10525658901</c:v>
                </c:pt>
                <c:pt idx="475">
                  <c:v>477062.04500858014</c:v>
                </c:pt>
                <c:pt idx="476">
                  <c:v>477056.88550544716</c:v>
                </c:pt>
                <c:pt idx="477">
                  <c:v>477046.18736977008</c:v>
                </c:pt>
                <c:pt idx="478">
                  <c:v>477029.4148584978</c:v>
                </c:pt>
                <c:pt idx="479">
                  <c:v>477037.40806290129</c:v>
                </c:pt>
                <c:pt idx="480">
                  <c:v>477044.25498710759</c:v>
                </c:pt>
                <c:pt idx="481">
                  <c:v>477047.57079339144</c:v>
                </c:pt>
                <c:pt idx="482">
                  <c:v>477049.82973348157</c:v>
                </c:pt>
                <c:pt idx="483">
                  <c:v>477019.1359383894</c:v>
                </c:pt>
                <c:pt idx="484">
                  <c:v>477033.00589926535</c:v>
                </c:pt>
                <c:pt idx="485">
                  <c:v>477029.43973112619</c:v>
                </c:pt>
                <c:pt idx="486">
                  <c:v>477022.41709103028</c:v>
                </c:pt>
                <c:pt idx="487">
                  <c:v>477020.4535283178</c:v>
                </c:pt>
                <c:pt idx="488">
                  <c:v>477017.45927182946</c:v>
                </c:pt>
                <c:pt idx="489">
                  <c:v>477022.19766039035</c:v>
                </c:pt>
                <c:pt idx="490">
                  <c:v>477016.56854794524</c:v>
                </c:pt>
                <c:pt idx="491">
                  <c:v>477016.15186808322</c:v>
                </c:pt>
                <c:pt idx="492">
                  <c:v>477012.99590834568</c:v>
                </c:pt>
                <c:pt idx="493">
                  <c:v>477011.05148788198</c:v>
                </c:pt>
                <c:pt idx="494">
                  <c:v>477024.977102637</c:v>
                </c:pt>
                <c:pt idx="495">
                  <c:v>477026.77804355742</c:v>
                </c:pt>
                <c:pt idx="496">
                  <c:v>477027.69965830684</c:v>
                </c:pt>
                <c:pt idx="497">
                  <c:v>477050.75984066777</c:v>
                </c:pt>
                <c:pt idx="498">
                  <c:v>477060.79652512219</c:v>
                </c:pt>
                <c:pt idx="499">
                  <c:v>477068.64809740992</c:v>
                </c:pt>
                <c:pt idx="500">
                  <c:v>477068.70328017423</c:v>
                </c:pt>
                <c:pt idx="501">
                  <c:v>477060.04878686252</c:v>
                </c:pt>
                <c:pt idx="502">
                  <c:v>477063.82693276723</c:v>
                </c:pt>
                <c:pt idx="503">
                  <c:v>477087.80405526358</c:v>
                </c:pt>
                <c:pt idx="504">
                  <c:v>477059.89704178245</c:v>
                </c:pt>
                <c:pt idx="505">
                  <c:v>477050.78901876457</c:v>
                </c:pt>
                <c:pt idx="506">
                  <c:v>477048.10437645542</c:v>
                </c:pt>
                <c:pt idx="507">
                  <c:v>477045.41298126022</c:v>
                </c:pt>
                <c:pt idx="508">
                  <c:v>477044.60942505387</c:v>
                </c:pt>
                <c:pt idx="509">
                  <c:v>477042.59878370789</c:v>
                </c:pt>
                <c:pt idx="510">
                  <c:v>477043.25267122337</c:v>
                </c:pt>
                <c:pt idx="511">
                  <c:v>477036.52327476797</c:v>
                </c:pt>
                <c:pt idx="512">
                  <c:v>477004.67305808235</c:v>
                </c:pt>
                <c:pt idx="513">
                  <c:v>477012.65673752385</c:v>
                </c:pt>
                <c:pt idx="514">
                  <c:v>477007.68027614587</c:v>
                </c:pt>
                <c:pt idx="515">
                  <c:v>477002.60110167082</c:v>
                </c:pt>
                <c:pt idx="516">
                  <c:v>476998.01617850747</c:v>
                </c:pt>
                <c:pt idx="517">
                  <c:v>476996.16056273394</c:v>
                </c:pt>
                <c:pt idx="518">
                  <c:v>476989.93646847602</c:v>
                </c:pt>
                <c:pt idx="519">
                  <c:v>476983.59139290341</c:v>
                </c:pt>
                <c:pt idx="520">
                  <c:v>476988.95529603661</c:v>
                </c:pt>
                <c:pt idx="521">
                  <c:v>476992.3122592608</c:v>
                </c:pt>
                <c:pt idx="522">
                  <c:v>476987.98270718881</c:v>
                </c:pt>
                <c:pt idx="523">
                  <c:v>476999.82231558766</c:v>
                </c:pt>
                <c:pt idx="524">
                  <c:v>477000.03367036418</c:v>
                </c:pt>
                <c:pt idx="525">
                  <c:v>477000.02281926869</c:v>
                </c:pt>
                <c:pt idx="526">
                  <c:v>476990.16762406594</c:v>
                </c:pt>
                <c:pt idx="527">
                  <c:v>476976.5061588065</c:v>
                </c:pt>
                <c:pt idx="528">
                  <c:v>476974.7471122499</c:v>
                </c:pt>
                <c:pt idx="529">
                  <c:v>476986.2271457758</c:v>
                </c:pt>
                <c:pt idx="530">
                  <c:v>476984.19344329269</c:v>
                </c:pt>
                <c:pt idx="531">
                  <c:v>476989.97166912822</c:v>
                </c:pt>
                <c:pt idx="532">
                  <c:v>476985.86984336132</c:v>
                </c:pt>
                <c:pt idx="533">
                  <c:v>476990.66066866892</c:v>
                </c:pt>
                <c:pt idx="534">
                  <c:v>476987.79437952803</c:v>
                </c:pt>
                <c:pt idx="535">
                  <c:v>476994.14545250568</c:v>
                </c:pt>
                <c:pt idx="536">
                  <c:v>476996.71306027519</c:v>
                </c:pt>
                <c:pt idx="537">
                  <c:v>476997.79140578222</c:v>
                </c:pt>
                <c:pt idx="538">
                  <c:v>476998.68098849989</c:v>
                </c:pt>
                <c:pt idx="539">
                  <c:v>477002.39492756472</c:v>
                </c:pt>
                <c:pt idx="540">
                  <c:v>477003.36258696637</c:v>
                </c:pt>
                <c:pt idx="541">
                  <c:v>477002.94272927142</c:v>
                </c:pt>
                <c:pt idx="542">
                  <c:v>476950.42596638354</c:v>
                </c:pt>
                <c:pt idx="543">
                  <c:v>476938.48438136035</c:v>
                </c:pt>
                <c:pt idx="544">
                  <c:v>476935.61033695168</c:v>
                </c:pt>
                <c:pt idx="545">
                  <c:v>476937.24817134917</c:v>
                </c:pt>
                <c:pt idx="546">
                  <c:v>476920.06369342585</c:v>
                </c:pt>
                <c:pt idx="547">
                  <c:v>476908.39276030572</c:v>
                </c:pt>
                <c:pt idx="548">
                  <c:v>476928.17707000952</c:v>
                </c:pt>
                <c:pt idx="549">
                  <c:v>476951.05564843753</c:v>
                </c:pt>
                <c:pt idx="550">
                  <c:v>476949.78611862037</c:v>
                </c:pt>
                <c:pt idx="551">
                  <c:v>476924.01500000001</c:v>
                </c:pt>
                <c:pt idx="552">
                  <c:v>476939.65765931475</c:v>
                </c:pt>
                <c:pt idx="553">
                  <c:v>476935.13594155089</c:v>
                </c:pt>
                <c:pt idx="554">
                  <c:v>476929.99613870814</c:v>
                </c:pt>
                <c:pt idx="555">
                  <c:v>476923.73359104653</c:v>
                </c:pt>
                <c:pt idx="556">
                  <c:v>476923.25515070808</c:v>
                </c:pt>
                <c:pt idx="557">
                  <c:v>476922.82236833422</c:v>
                </c:pt>
                <c:pt idx="558">
                  <c:v>476919.26920509449</c:v>
                </c:pt>
                <c:pt idx="559">
                  <c:v>476909.7618275428</c:v>
                </c:pt>
                <c:pt idx="560">
                  <c:v>476909.3460085176</c:v>
                </c:pt>
                <c:pt idx="561">
                  <c:v>476908.45012757019</c:v>
                </c:pt>
                <c:pt idx="562">
                  <c:v>476916.58327614632</c:v>
                </c:pt>
                <c:pt idx="563">
                  <c:v>477055.04427090706</c:v>
                </c:pt>
                <c:pt idx="564">
                  <c:v>477056.30509452272</c:v>
                </c:pt>
                <c:pt idx="565">
                  <c:v>477030.56688536744</c:v>
                </c:pt>
                <c:pt idx="566">
                  <c:v>477031.13997397444</c:v>
                </c:pt>
                <c:pt idx="567">
                  <c:v>477030.21573085943</c:v>
                </c:pt>
                <c:pt idx="568">
                  <c:v>477028.14207279409</c:v>
                </c:pt>
                <c:pt idx="569">
                  <c:v>477036.70802185993</c:v>
                </c:pt>
                <c:pt idx="570">
                  <c:v>477041.5824379879</c:v>
                </c:pt>
                <c:pt idx="571">
                  <c:v>477057.31423950312</c:v>
                </c:pt>
                <c:pt idx="572">
                  <c:v>477048.08745925693</c:v>
                </c:pt>
                <c:pt idx="573">
                  <c:v>477046.59640295478</c:v>
                </c:pt>
                <c:pt idx="574">
                  <c:v>477048.90096266405</c:v>
                </c:pt>
                <c:pt idx="575">
                  <c:v>477025.144260959</c:v>
                </c:pt>
                <c:pt idx="576">
                  <c:v>477052.75122359663</c:v>
                </c:pt>
                <c:pt idx="577">
                  <c:v>477066.39621511125</c:v>
                </c:pt>
                <c:pt idx="578">
                  <c:v>477139.29301304132</c:v>
                </c:pt>
                <c:pt idx="579">
                  <c:v>477137.17977572407</c:v>
                </c:pt>
                <c:pt idx="580">
                  <c:v>477137.94953090494</c:v>
                </c:pt>
                <c:pt idx="581">
                  <c:v>477134.26134952024</c:v>
                </c:pt>
                <c:pt idx="582">
                  <c:v>477130.50999727816</c:v>
                </c:pt>
                <c:pt idx="583">
                  <c:v>477129.15361617168</c:v>
                </c:pt>
                <c:pt idx="584">
                  <c:v>477127.98031575844</c:v>
                </c:pt>
                <c:pt idx="585">
                  <c:v>477124.56507467356</c:v>
                </c:pt>
                <c:pt idx="586">
                  <c:v>477123.60847409029</c:v>
                </c:pt>
                <c:pt idx="587">
                  <c:v>477129.63821084978</c:v>
                </c:pt>
                <c:pt idx="588">
                  <c:v>477139.38660431094</c:v>
                </c:pt>
                <c:pt idx="589">
                  <c:v>477116.05465182167</c:v>
                </c:pt>
                <c:pt idx="590">
                  <c:v>477113.28899811074</c:v>
                </c:pt>
                <c:pt idx="591">
                  <c:v>477115.54267461697</c:v>
                </c:pt>
                <c:pt idx="592">
                  <c:v>477103.26541366195</c:v>
                </c:pt>
                <c:pt idx="593">
                  <c:v>477116.86085742776</c:v>
                </c:pt>
                <c:pt idx="594">
                  <c:v>477117.79084025609</c:v>
                </c:pt>
                <c:pt idx="595">
                  <c:v>477126.9045271147</c:v>
                </c:pt>
                <c:pt idx="596">
                  <c:v>477126.61700000003</c:v>
                </c:pt>
                <c:pt idx="597">
                  <c:v>477136.0071815477</c:v>
                </c:pt>
                <c:pt idx="598">
                  <c:v>477120.19998905482</c:v>
                </c:pt>
                <c:pt idx="599">
                  <c:v>477125.22961349372</c:v>
                </c:pt>
                <c:pt idx="600">
                  <c:v>477079.53140034497</c:v>
                </c:pt>
                <c:pt idx="601">
                  <c:v>477092.36765798554</c:v>
                </c:pt>
                <c:pt idx="602">
                  <c:v>477094.6648785398</c:v>
                </c:pt>
                <c:pt idx="603">
                  <c:v>477086.38877284242</c:v>
                </c:pt>
                <c:pt idx="604">
                  <c:v>477085.81438123359</c:v>
                </c:pt>
                <c:pt idx="605">
                  <c:v>477079.04697994719</c:v>
                </c:pt>
                <c:pt idx="606">
                  <c:v>477077.79364641028</c:v>
                </c:pt>
                <c:pt idx="607">
                  <c:v>477045.60576554615</c:v>
                </c:pt>
                <c:pt idx="608">
                  <c:v>477025.59811528766</c:v>
                </c:pt>
                <c:pt idx="609">
                  <c:v>477019.11999497941</c:v>
                </c:pt>
                <c:pt idx="610">
                  <c:v>477022.69144203322</c:v>
                </c:pt>
                <c:pt idx="611">
                  <c:v>477039.02715970657</c:v>
                </c:pt>
                <c:pt idx="612">
                  <c:v>477060.09786892036</c:v>
                </c:pt>
                <c:pt idx="613">
                  <c:v>477050.51233031449</c:v>
                </c:pt>
                <c:pt idx="614">
                  <c:v>477049.58670926577</c:v>
                </c:pt>
                <c:pt idx="615">
                  <c:v>477034.86385272868</c:v>
                </c:pt>
                <c:pt idx="616">
                  <c:v>476999.67382140231</c:v>
                </c:pt>
                <c:pt idx="617">
                  <c:v>476981.67144721607</c:v>
                </c:pt>
                <c:pt idx="618">
                  <c:v>476990.68710127892</c:v>
                </c:pt>
                <c:pt idx="619">
                  <c:v>476981.48916448315</c:v>
                </c:pt>
                <c:pt idx="620">
                  <c:v>476997.41228624276</c:v>
                </c:pt>
                <c:pt idx="621">
                  <c:v>476940.43418188725</c:v>
                </c:pt>
                <c:pt idx="622">
                  <c:v>476937.80240138597</c:v>
                </c:pt>
                <c:pt idx="623">
                  <c:v>476930.59527206077</c:v>
                </c:pt>
                <c:pt idx="624">
                  <c:v>476909.15953555255</c:v>
                </c:pt>
              </c:numCache>
            </c:numRef>
          </c:xVal>
          <c:yVal>
            <c:numRef>
              <c:f>'By Size'!$AB$2:$AB$626</c:f>
              <c:numCache>
                <c:formatCode>General</c:formatCode>
                <c:ptCount val="625"/>
                <c:pt idx="2">
                  <c:v>4300365.4249999998</c:v>
                </c:pt>
                <c:pt idx="3">
                  <c:v>4300474.288492823</c:v>
                </c:pt>
                <c:pt idx="4">
                  <c:v>4300443.8511509262</c:v>
                </c:pt>
                <c:pt idx="5">
                  <c:v>4300421.1959433611</c:v>
                </c:pt>
                <c:pt idx="6">
                  <c:v>4300412.8890993372</c:v>
                </c:pt>
                <c:pt idx="7">
                  <c:v>4300411.615807604</c:v>
                </c:pt>
                <c:pt idx="8">
                  <c:v>4300403.1060300302</c:v>
                </c:pt>
                <c:pt idx="9">
                  <c:v>4300406.9275936848</c:v>
                </c:pt>
                <c:pt idx="10">
                  <c:v>4300446.3838804532</c:v>
                </c:pt>
                <c:pt idx="11">
                  <c:v>4300468.6780569265</c:v>
                </c:pt>
                <c:pt idx="12">
                  <c:v>4300463.6147226319</c:v>
                </c:pt>
                <c:pt idx="13">
                  <c:v>4300464.6488318164</c:v>
                </c:pt>
                <c:pt idx="14">
                  <c:v>4300420.2986104209</c:v>
                </c:pt>
                <c:pt idx="15">
                  <c:v>4300460.6739467708</c:v>
                </c:pt>
                <c:pt idx="16">
                  <c:v>4300438.3531785151</c:v>
                </c:pt>
                <c:pt idx="17">
                  <c:v>4300432.8716603843</c:v>
                </c:pt>
                <c:pt idx="18">
                  <c:v>4300423.904522459</c:v>
                </c:pt>
                <c:pt idx="19">
                  <c:v>4300393.7934074886</c:v>
                </c:pt>
                <c:pt idx="20">
                  <c:v>4300393.9074754389</c:v>
                </c:pt>
                <c:pt idx="21">
                  <c:v>4300396.5533112772</c:v>
                </c:pt>
                <c:pt idx="22">
                  <c:v>4300389.5445164228</c:v>
                </c:pt>
                <c:pt idx="23">
                  <c:v>4300398.5368852774</c:v>
                </c:pt>
                <c:pt idx="24">
                  <c:v>4300395.4213863844</c:v>
                </c:pt>
                <c:pt idx="25">
                  <c:v>4300398.1884944979</c:v>
                </c:pt>
                <c:pt idx="26">
                  <c:v>4300397.3059236715</c:v>
                </c:pt>
                <c:pt idx="27">
                  <c:v>4300410.8796196356</c:v>
                </c:pt>
                <c:pt idx="28">
                  <c:v>4300403.287549451</c:v>
                </c:pt>
                <c:pt idx="29">
                  <c:v>4300415.6022736216</c:v>
                </c:pt>
                <c:pt idx="30">
                  <c:v>4300365.072043458</c:v>
                </c:pt>
                <c:pt idx="31">
                  <c:v>4300379.6912397537</c:v>
                </c:pt>
                <c:pt idx="32">
                  <c:v>4300339.5975236846</c:v>
                </c:pt>
                <c:pt idx="33">
                  <c:v>4300330.2421839908</c:v>
                </c:pt>
                <c:pt idx="34">
                  <c:v>4300344.6187142553</c:v>
                </c:pt>
                <c:pt idx="35">
                  <c:v>4300342.4808297222</c:v>
                </c:pt>
                <c:pt idx="36">
                  <c:v>4300349.5431163833</c:v>
                </c:pt>
                <c:pt idx="37">
                  <c:v>4300433.8564734356</c:v>
                </c:pt>
                <c:pt idx="38">
                  <c:v>4300425.6262048213</c:v>
                </c:pt>
                <c:pt idx="39">
                  <c:v>4300422.7063353183</c:v>
                </c:pt>
                <c:pt idx="40">
                  <c:v>4300417.4216760593</c:v>
                </c:pt>
                <c:pt idx="41">
                  <c:v>4300419.3171641286</c:v>
                </c:pt>
                <c:pt idx="42">
                  <c:v>4300406.0727071669</c:v>
                </c:pt>
                <c:pt idx="43">
                  <c:v>4300426.8383797361</c:v>
                </c:pt>
                <c:pt idx="44">
                  <c:v>4300400.1728331046</c:v>
                </c:pt>
                <c:pt idx="45">
                  <c:v>4300461.8057178138</c:v>
                </c:pt>
                <c:pt idx="46">
                  <c:v>4300482.2872928865</c:v>
                </c:pt>
                <c:pt idx="47">
                  <c:v>4300461.3449779768</c:v>
                </c:pt>
                <c:pt idx="48">
                  <c:v>4300472.5352319451</c:v>
                </c:pt>
                <c:pt idx="49">
                  <c:v>4300475.3133989191</c:v>
                </c:pt>
                <c:pt idx="50">
                  <c:v>4300465.7686389694</c:v>
                </c:pt>
                <c:pt idx="51">
                  <c:v>4300467.8120232988</c:v>
                </c:pt>
                <c:pt idx="52">
                  <c:v>4300468.6498844968</c:v>
                </c:pt>
                <c:pt idx="53">
                  <c:v>4300429.5520797409</c:v>
                </c:pt>
                <c:pt idx="54">
                  <c:v>4300461.605225171</c:v>
                </c:pt>
                <c:pt idx="55">
                  <c:v>4300462.8021178786</c:v>
                </c:pt>
                <c:pt idx="56">
                  <c:v>4300441.9254164239</c:v>
                </c:pt>
                <c:pt idx="57">
                  <c:v>4300447.4916795855</c:v>
                </c:pt>
                <c:pt idx="58">
                  <c:v>4300402.739729397</c:v>
                </c:pt>
                <c:pt idx="59">
                  <c:v>4300417.5486449227</c:v>
                </c:pt>
                <c:pt idx="60">
                  <c:v>4300418.2212194456</c:v>
                </c:pt>
                <c:pt idx="61">
                  <c:v>4300387.5036651222</c:v>
                </c:pt>
                <c:pt idx="62">
                  <c:v>4300389.2413661331</c:v>
                </c:pt>
                <c:pt idx="63">
                  <c:v>4300384.111794021</c:v>
                </c:pt>
                <c:pt idx="64">
                  <c:v>4300332.8623241251</c:v>
                </c:pt>
                <c:pt idx="65">
                  <c:v>4300296.4111750722</c:v>
                </c:pt>
                <c:pt idx="66">
                  <c:v>4300316.7438120749</c:v>
                </c:pt>
                <c:pt idx="67">
                  <c:v>4300278.8522980502</c:v>
                </c:pt>
                <c:pt idx="68">
                  <c:v>4300287.9819736248</c:v>
                </c:pt>
                <c:pt idx="69">
                  <c:v>4300303.7212754376</c:v>
                </c:pt>
                <c:pt idx="70">
                  <c:v>4300336.3205209747</c:v>
                </c:pt>
                <c:pt idx="71">
                  <c:v>4300338.653682271</c:v>
                </c:pt>
                <c:pt idx="72">
                  <c:v>4300258.0643916428</c:v>
                </c:pt>
                <c:pt idx="73">
                  <c:v>4300291.9340722123</c:v>
                </c:pt>
                <c:pt idx="74">
                  <c:v>4300429.5371665815</c:v>
                </c:pt>
                <c:pt idx="75">
                  <c:v>4300432.1235371884</c:v>
                </c:pt>
                <c:pt idx="76">
                  <c:v>4300419.3631344419</c:v>
                </c:pt>
                <c:pt idx="77">
                  <c:v>4300414.8406723645</c:v>
                </c:pt>
                <c:pt idx="78">
                  <c:v>4300411.8131747358</c:v>
                </c:pt>
                <c:pt idx="79">
                  <c:v>4300407.5761538232</c:v>
                </c:pt>
                <c:pt idx="80">
                  <c:v>4300399.4223588239</c:v>
                </c:pt>
                <c:pt idx="81">
                  <c:v>4300366.3896848736</c:v>
                </c:pt>
                <c:pt idx="82">
                  <c:v>4300348.4706641845</c:v>
                </c:pt>
                <c:pt idx="83">
                  <c:v>4300387.5684247268</c:v>
                </c:pt>
                <c:pt idx="84">
                  <c:v>4300419.873734042</c:v>
                </c:pt>
                <c:pt idx="85">
                  <c:v>4300451.6242307145</c:v>
                </c:pt>
                <c:pt idx="86">
                  <c:v>4300445.9337698482</c:v>
                </c:pt>
                <c:pt idx="87">
                  <c:v>4300468.438712202</c:v>
                </c:pt>
                <c:pt idx="88">
                  <c:v>4300475.6757721053</c:v>
                </c:pt>
                <c:pt idx="89">
                  <c:v>4300485.0489857821</c:v>
                </c:pt>
                <c:pt idx="90">
                  <c:v>4300481.4552663025</c:v>
                </c:pt>
                <c:pt idx="91">
                  <c:v>4300456.7101060916</c:v>
                </c:pt>
                <c:pt idx="92">
                  <c:v>4300422.4829084091</c:v>
                </c:pt>
                <c:pt idx="93">
                  <c:v>4300443.3520609634</c:v>
                </c:pt>
                <c:pt idx="94">
                  <c:v>4300443.0038009016</c:v>
                </c:pt>
                <c:pt idx="95">
                  <c:v>4300442.0443857079</c:v>
                </c:pt>
                <c:pt idx="96">
                  <c:v>4300472.3109487509</c:v>
                </c:pt>
                <c:pt idx="97">
                  <c:v>4300483.3412607145</c:v>
                </c:pt>
                <c:pt idx="98">
                  <c:v>4300498.2997342246</c:v>
                </c:pt>
                <c:pt idx="99">
                  <c:v>4300501.9547977233</c:v>
                </c:pt>
                <c:pt idx="100">
                  <c:v>4300429.3381888336</c:v>
                </c:pt>
                <c:pt idx="101">
                  <c:v>4300409.031007844</c:v>
                </c:pt>
                <c:pt idx="102">
                  <c:v>4300365.0471692672</c:v>
                </c:pt>
                <c:pt idx="103">
                  <c:v>4300375.415198924</c:v>
                </c:pt>
                <c:pt idx="104">
                  <c:v>4300362.293364183</c:v>
                </c:pt>
                <c:pt idx="105">
                  <c:v>4300359.326316271</c:v>
                </c:pt>
                <c:pt idx="106">
                  <c:v>4300343.6114579793</c:v>
                </c:pt>
                <c:pt idx="107">
                  <c:v>4300340.885040109</c:v>
                </c:pt>
                <c:pt idx="108">
                  <c:v>4300327.028431369</c:v>
                </c:pt>
                <c:pt idx="109">
                  <c:v>4300327.4181638118</c:v>
                </c:pt>
                <c:pt idx="110">
                  <c:v>4300314.967963459</c:v>
                </c:pt>
                <c:pt idx="111">
                  <c:v>4300305.124792357</c:v>
                </c:pt>
                <c:pt idx="112">
                  <c:v>4300337.9590598606</c:v>
                </c:pt>
                <c:pt idx="113">
                  <c:v>4300342.3943580249</c:v>
                </c:pt>
                <c:pt idx="114">
                  <c:v>4300356.065500224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98-4FFE-8C75-68EDE0DBF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342400"/>
        <c:axId val="81342976"/>
      </c:scatterChart>
      <c:valAx>
        <c:axId val="8134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342976"/>
        <c:crosses val="autoZero"/>
        <c:crossBetween val="midCat"/>
      </c:valAx>
      <c:valAx>
        <c:axId val="81342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342400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Distribution of Trees Dead or Partially Dead</a:t>
            </a:r>
          </a:p>
        </c:rich>
      </c:tx>
      <c:layout>
        <c:manualLayout>
          <c:xMode val="edge"/>
          <c:yMode val="edge"/>
          <c:x val="0.30518997644685492"/>
          <c:y val="6.288149067092845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'By Size'!$AC$456:$AC$496</c:f>
              <c:numCache>
                <c:formatCode>General</c:formatCode>
                <c:ptCount val="41"/>
                <c:pt idx="0">
                  <c:v>477044.25498710759</c:v>
                </c:pt>
                <c:pt idx="1">
                  <c:v>477051.70205950603</c:v>
                </c:pt>
                <c:pt idx="2">
                  <c:v>477109.80091747921</c:v>
                </c:pt>
                <c:pt idx="3">
                  <c:v>477044.43523880077</c:v>
                </c:pt>
                <c:pt idx="4">
                  <c:v>476997.93513441004</c:v>
                </c:pt>
                <c:pt idx="5">
                  <c:v>477103.56475800934</c:v>
                </c:pt>
                <c:pt idx="6">
                  <c:v>477034.87888987234</c:v>
                </c:pt>
                <c:pt idx="7">
                  <c:v>476985.86984336132</c:v>
                </c:pt>
                <c:pt idx="8">
                  <c:v>477027.56711075961</c:v>
                </c:pt>
                <c:pt idx="9">
                  <c:v>477046.84727024491</c:v>
                </c:pt>
                <c:pt idx="10">
                  <c:v>477060.04878686252</c:v>
                </c:pt>
                <c:pt idx="11">
                  <c:v>477021.42869433289</c:v>
                </c:pt>
                <c:pt idx="12">
                  <c:v>476931.28386602498</c:v>
                </c:pt>
                <c:pt idx="13">
                  <c:v>477054.62281244126</c:v>
                </c:pt>
                <c:pt idx="14">
                  <c:v>477062.08565552026</c:v>
                </c:pt>
                <c:pt idx="15">
                  <c:v>477047.76841700595</c:v>
                </c:pt>
                <c:pt idx="16">
                  <c:v>477136.94691947894</c:v>
                </c:pt>
                <c:pt idx="17">
                  <c:v>477107.63525165868</c:v>
                </c:pt>
                <c:pt idx="18">
                  <c:v>477059.03515847569</c:v>
                </c:pt>
                <c:pt idx="19">
                  <c:v>477042.32414982741</c:v>
                </c:pt>
                <c:pt idx="20">
                  <c:v>477027.69965830684</c:v>
                </c:pt>
                <c:pt idx="21">
                  <c:v>476994.04443896771</c:v>
                </c:pt>
                <c:pt idx="22">
                  <c:v>477043.05933768128</c:v>
                </c:pt>
                <c:pt idx="23">
                  <c:v>477139.38660431094</c:v>
                </c:pt>
                <c:pt idx="24">
                  <c:v>477056.79885725322</c:v>
                </c:pt>
                <c:pt idx="25">
                  <c:v>477127.98031575844</c:v>
                </c:pt>
                <c:pt idx="26">
                  <c:v>476979.3842429014</c:v>
                </c:pt>
                <c:pt idx="27">
                  <c:v>477042.12352259719</c:v>
                </c:pt>
                <c:pt idx="28">
                  <c:v>477097.07652272575</c:v>
                </c:pt>
                <c:pt idx="29">
                  <c:v>477116.98521947354</c:v>
                </c:pt>
                <c:pt idx="30">
                  <c:v>477134.75925245386</c:v>
                </c:pt>
                <c:pt idx="31">
                  <c:v>477072.067700001</c:v>
                </c:pt>
                <c:pt idx="32">
                  <c:v>477031.13997397444</c:v>
                </c:pt>
                <c:pt idx="33">
                  <c:v>477135.00115762185</c:v>
                </c:pt>
                <c:pt idx="34">
                  <c:v>477146.99269664538</c:v>
                </c:pt>
                <c:pt idx="35">
                  <c:v>477143.43023525982</c:v>
                </c:pt>
                <c:pt idx="36">
                  <c:v>477115.27195455582</c:v>
                </c:pt>
                <c:pt idx="37">
                  <c:v>477048.95591199643</c:v>
                </c:pt>
                <c:pt idx="38">
                  <c:v>477049.07101028418</c:v>
                </c:pt>
                <c:pt idx="39">
                  <c:v>477023.90980688151</c:v>
                </c:pt>
                <c:pt idx="40">
                  <c:v>477044.83367466158</c:v>
                </c:pt>
              </c:numCache>
            </c:numRef>
          </c:xVal>
          <c:yVal>
            <c:numRef>
              <c:f>'By Size'!$AD$456:$AD$496</c:f>
              <c:numCache>
                <c:formatCode>General</c:formatCode>
                <c:ptCount val="41"/>
                <c:pt idx="0">
                  <c:v>4300249.42807429</c:v>
                </c:pt>
                <c:pt idx="1">
                  <c:v>4300303.7212754376</c:v>
                </c:pt>
                <c:pt idx="2">
                  <c:v>4300321.9176235795</c:v>
                </c:pt>
                <c:pt idx="3">
                  <c:v>4300323.0465060333</c:v>
                </c:pt>
                <c:pt idx="4">
                  <c:v>4300337.9590598606</c:v>
                </c:pt>
                <c:pt idx="5">
                  <c:v>4300340.0331629319</c:v>
                </c:pt>
                <c:pt idx="6">
                  <c:v>4300362.293364183</c:v>
                </c:pt>
                <c:pt idx="7">
                  <c:v>4300370.8128256872</c:v>
                </c:pt>
                <c:pt idx="8">
                  <c:v>4300372.4751694957</c:v>
                </c:pt>
                <c:pt idx="9">
                  <c:v>4300372.8649205491</c:v>
                </c:pt>
                <c:pt idx="10">
                  <c:v>4300378.7529278956</c:v>
                </c:pt>
                <c:pt idx="11">
                  <c:v>4300387.5684247268</c:v>
                </c:pt>
                <c:pt idx="12">
                  <c:v>4300393.6436920017</c:v>
                </c:pt>
                <c:pt idx="13">
                  <c:v>4300397.5798775777</c:v>
                </c:pt>
                <c:pt idx="14">
                  <c:v>4300406.9275936848</c:v>
                </c:pt>
                <c:pt idx="15">
                  <c:v>4300407.5761538232</c:v>
                </c:pt>
                <c:pt idx="16">
                  <c:v>4300410.8796196356</c:v>
                </c:pt>
                <c:pt idx="17">
                  <c:v>4300417.4216760593</c:v>
                </c:pt>
                <c:pt idx="18">
                  <c:v>4300417.4620293099</c:v>
                </c:pt>
                <c:pt idx="19">
                  <c:v>4300422.4829084091</c:v>
                </c:pt>
                <c:pt idx="20">
                  <c:v>4300423.8509211987</c:v>
                </c:pt>
                <c:pt idx="21">
                  <c:v>4300424.2843414918</c:v>
                </c:pt>
                <c:pt idx="22">
                  <c:v>4300426.6949362829</c:v>
                </c:pt>
                <c:pt idx="23">
                  <c:v>4300428.4040652337</c:v>
                </c:pt>
                <c:pt idx="24">
                  <c:v>4300429.3381888336</c:v>
                </c:pt>
                <c:pt idx="25">
                  <c:v>4300432.8947938662</c:v>
                </c:pt>
                <c:pt idx="26">
                  <c:v>4300433.7783619137</c:v>
                </c:pt>
                <c:pt idx="27">
                  <c:v>4300438.3531785151</c:v>
                </c:pt>
                <c:pt idx="28">
                  <c:v>4300447.4916795855</c:v>
                </c:pt>
                <c:pt idx="29">
                  <c:v>4300450.1422208091</c:v>
                </c:pt>
                <c:pt idx="30">
                  <c:v>4300461.3449779768</c:v>
                </c:pt>
                <c:pt idx="31">
                  <c:v>4300461.605225171</c:v>
                </c:pt>
                <c:pt idx="32">
                  <c:v>4300465.5892703645</c:v>
                </c:pt>
                <c:pt idx="33">
                  <c:v>4300465.7686389694</c:v>
                </c:pt>
                <c:pt idx="34">
                  <c:v>4300467.3574083326</c:v>
                </c:pt>
                <c:pt idx="35">
                  <c:v>4300467.8120232988</c:v>
                </c:pt>
                <c:pt idx="36">
                  <c:v>4300469.3513665674</c:v>
                </c:pt>
                <c:pt idx="37">
                  <c:v>4300479.9435929712</c:v>
                </c:pt>
                <c:pt idx="38">
                  <c:v>4300488.0262975078</c:v>
                </c:pt>
                <c:pt idx="39">
                  <c:v>4300488.832347733</c:v>
                </c:pt>
                <c:pt idx="40">
                  <c:v>4300488.8724008268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5B-4027-9D51-4C0121C4A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345280"/>
        <c:axId val="81345856"/>
      </c:scatterChart>
      <c:valAx>
        <c:axId val="81345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345856"/>
        <c:crosses val="autoZero"/>
        <c:crossBetween val="midCat"/>
      </c:valAx>
      <c:valAx>
        <c:axId val="81345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34528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en-US" sz="2800"/>
              <a:t>Distribution of Tree Species</a:t>
            </a:r>
          </a:p>
        </c:rich>
      </c:tx>
      <c:layout>
        <c:manualLayout>
          <c:xMode val="edge"/>
          <c:yMode val="edge"/>
          <c:x val="0.3508454742313673"/>
          <c:y val="3.8870737015770145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'By Species'!$T$1</c:f>
              <c:strCache>
                <c:ptCount val="1"/>
                <c:pt idx="0">
                  <c:v>Doug Fir</c:v>
                </c:pt>
              </c:strCache>
            </c:strRef>
          </c:tx>
          <c:spPr>
            <a:ln w="28575">
              <a:noFill/>
            </a:ln>
          </c:spPr>
          <c:xVal>
            <c:numRef>
              <c:f>'By Species'!$S$2:$S$625</c:f>
              <c:numCache>
                <c:formatCode>General</c:formatCode>
                <c:ptCount val="624"/>
                <c:pt idx="0">
                  <c:v>477033.54266992619</c:v>
                </c:pt>
                <c:pt idx="1">
                  <c:v>476962.34212394647</c:v>
                </c:pt>
                <c:pt idx="2">
                  <c:v>476918.42747500539</c:v>
                </c:pt>
                <c:pt idx="3">
                  <c:v>476908.0704984545</c:v>
                </c:pt>
                <c:pt idx="4">
                  <c:v>476906.99537883973</c:v>
                </c:pt>
                <c:pt idx="5">
                  <c:v>476908.39276030572</c:v>
                </c:pt>
                <c:pt idx="6">
                  <c:v>476912.91126818414</c:v>
                </c:pt>
                <c:pt idx="7">
                  <c:v>476917.08623495977</c:v>
                </c:pt>
                <c:pt idx="8">
                  <c:v>476917.55765160947</c:v>
                </c:pt>
                <c:pt idx="9">
                  <c:v>477055.04427090706</c:v>
                </c:pt>
                <c:pt idx="10">
                  <c:v>477046.84727024491</c:v>
                </c:pt>
                <c:pt idx="11">
                  <c:v>477055.20676390489</c:v>
                </c:pt>
                <c:pt idx="12">
                  <c:v>477056.30509452272</c:v>
                </c:pt>
                <c:pt idx="13">
                  <c:v>477069.38752709731</c:v>
                </c:pt>
                <c:pt idx="14">
                  <c:v>477081.96744943166</c:v>
                </c:pt>
                <c:pt idx="15">
                  <c:v>477065.40252879763</c:v>
                </c:pt>
                <c:pt idx="16">
                  <c:v>477066.28373284754</c:v>
                </c:pt>
                <c:pt idx="17">
                  <c:v>477060.31224886421</c:v>
                </c:pt>
                <c:pt idx="18">
                  <c:v>477040.96119435184</c:v>
                </c:pt>
                <c:pt idx="19">
                  <c:v>477036.75831528602</c:v>
                </c:pt>
                <c:pt idx="20">
                  <c:v>477040.01978177257</c:v>
                </c:pt>
                <c:pt idx="21">
                  <c:v>477022.75244419713</c:v>
                </c:pt>
                <c:pt idx="22">
                  <c:v>477023.75305141957</c:v>
                </c:pt>
                <c:pt idx="23">
                  <c:v>477032.24403251446</c:v>
                </c:pt>
                <c:pt idx="24">
                  <c:v>477036.89689990471</c:v>
                </c:pt>
                <c:pt idx="25">
                  <c:v>477038.12602223619</c:v>
                </c:pt>
                <c:pt idx="26">
                  <c:v>477021.5777243544</c:v>
                </c:pt>
                <c:pt idx="27">
                  <c:v>477017.77190432238</c:v>
                </c:pt>
                <c:pt idx="28">
                  <c:v>477002.07098418026</c:v>
                </c:pt>
                <c:pt idx="29">
                  <c:v>477006.59392869513</c:v>
                </c:pt>
                <c:pt idx="30">
                  <c:v>477009.87638706813</c:v>
                </c:pt>
                <c:pt idx="31">
                  <c:v>477011.7978296192</c:v>
                </c:pt>
                <c:pt idx="32">
                  <c:v>477017.48701609223</c:v>
                </c:pt>
                <c:pt idx="33">
                  <c:v>477029.82292025251</c:v>
                </c:pt>
                <c:pt idx="34">
                  <c:v>477037.70331554941</c:v>
                </c:pt>
                <c:pt idx="35">
                  <c:v>477031.13997397444</c:v>
                </c:pt>
                <c:pt idx="36">
                  <c:v>477030.69796000054</c:v>
                </c:pt>
                <c:pt idx="37">
                  <c:v>477024.93793584395</c:v>
                </c:pt>
                <c:pt idx="38">
                  <c:v>477021.49476524704</c:v>
                </c:pt>
                <c:pt idx="39">
                  <c:v>477030.21573085943</c:v>
                </c:pt>
                <c:pt idx="40">
                  <c:v>477028.14207279409</c:v>
                </c:pt>
                <c:pt idx="41">
                  <c:v>477021.22974501125</c:v>
                </c:pt>
                <c:pt idx="42">
                  <c:v>477032.3292399536</c:v>
                </c:pt>
                <c:pt idx="43">
                  <c:v>477032.96241812618</c:v>
                </c:pt>
                <c:pt idx="44">
                  <c:v>477028.06342668965</c:v>
                </c:pt>
                <c:pt idx="45">
                  <c:v>477036.70802185993</c:v>
                </c:pt>
                <c:pt idx="46">
                  <c:v>477041.27241925837</c:v>
                </c:pt>
                <c:pt idx="47">
                  <c:v>477047.13329605799</c:v>
                </c:pt>
                <c:pt idx="48">
                  <c:v>477047.69690379238</c:v>
                </c:pt>
                <c:pt idx="49">
                  <c:v>477047.77663660346</c:v>
                </c:pt>
                <c:pt idx="50">
                  <c:v>477048.57652561233</c:v>
                </c:pt>
                <c:pt idx="51">
                  <c:v>477045.93837621727</c:v>
                </c:pt>
                <c:pt idx="52">
                  <c:v>477059.23740979371</c:v>
                </c:pt>
                <c:pt idx="53">
                  <c:v>477051.16524098569</c:v>
                </c:pt>
                <c:pt idx="54">
                  <c:v>477053.16907370253</c:v>
                </c:pt>
                <c:pt idx="55">
                  <c:v>477057.31423950312</c:v>
                </c:pt>
                <c:pt idx="56">
                  <c:v>477061.67176482879</c:v>
                </c:pt>
                <c:pt idx="57">
                  <c:v>477047.92903812788</c:v>
                </c:pt>
                <c:pt idx="58">
                  <c:v>477039.57066033653</c:v>
                </c:pt>
                <c:pt idx="59">
                  <c:v>477025.76167858701</c:v>
                </c:pt>
                <c:pt idx="60">
                  <c:v>477067.48649093619</c:v>
                </c:pt>
                <c:pt idx="61">
                  <c:v>477053.3525621501</c:v>
                </c:pt>
                <c:pt idx="62">
                  <c:v>477054.24950867618</c:v>
                </c:pt>
                <c:pt idx="63">
                  <c:v>477049.60898240289</c:v>
                </c:pt>
                <c:pt idx="64">
                  <c:v>477043.21514375153</c:v>
                </c:pt>
                <c:pt idx="65">
                  <c:v>477046.46564528998</c:v>
                </c:pt>
                <c:pt idx="66">
                  <c:v>477040.18874949537</c:v>
                </c:pt>
                <c:pt idx="67">
                  <c:v>477043.05933768128</c:v>
                </c:pt>
                <c:pt idx="68">
                  <c:v>477059.70029238058</c:v>
                </c:pt>
                <c:pt idx="69">
                  <c:v>477056.69884850207</c:v>
                </c:pt>
                <c:pt idx="70">
                  <c:v>477047.82914088981</c:v>
                </c:pt>
                <c:pt idx="71">
                  <c:v>477028.97564463218</c:v>
                </c:pt>
                <c:pt idx="72">
                  <c:v>477045.05934986979</c:v>
                </c:pt>
                <c:pt idx="73">
                  <c:v>477046.59640295478</c:v>
                </c:pt>
                <c:pt idx="74">
                  <c:v>477021.33638281142</c:v>
                </c:pt>
                <c:pt idx="75">
                  <c:v>477019.00801615929</c:v>
                </c:pt>
                <c:pt idx="76">
                  <c:v>477006.22193462728</c:v>
                </c:pt>
                <c:pt idx="77">
                  <c:v>477042.75246473966</c:v>
                </c:pt>
                <c:pt idx="78">
                  <c:v>477045.67373821401</c:v>
                </c:pt>
                <c:pt idx="79">
                  <c:v>477051.82855234679</c:v>
                </c:pt>
                <c:pt idx="80">
                  <c:v>477055.14653173508</c:v>
                </c:pt>
                <c:pt idx="81">
                  <c:v>477059.44127358525</c:v>
                </c:pt>
                <c:pt idx="82">
                  <c:v>477041.63044352335</c:v>
                </c:pt>
                <c:pt idx="83">
                  <c:v>477033.72599609534</c:v>
                </c:pt>
                <c:pt idx="84">
                  <c:v>477048.90096266405</c:v>
                </c:pt>
                <c:pt idx="85">
                  <c:v>477047.85158243187</c:v>
                </c:pt>
                <c:pt idx="86">
                  <c:v>477055.34805018757</c:v>
                </c:pt>
                <c:pt idx="87">
                  <c:v>477046.10589799512</c:v>
                </c:pt>
                <c:pt idx="88">
                  <c:v>477035.80634356249</c:v>
                </c:pt>
                <c:pt idx="89">
                  <c:v>477033.90700000001</c:v>
                </c:pt>
                <c:pt idx="90">
                  <c:v>477027.63983768818</c:v>
                </c:pt>
                <c:pt idx="91">
                  <c:v>477042.12352259719</c:v>
                </c:pt>
                <c:pt idx="92">
                  <c:v>477048.95591199643</c:v>
                </c:pt>
                <c:pt idx="93">
                  <c:v>477051.54728828836</c:v>
                </c:pt>
                <c:pt idx="94">
                  <c:v>477053.45912722364</c:v>
                </c:pt>
                <c:pt idx="95">
                  <c:v>477067.93849527556</c:v>
                </c:pt>
                <c:pt idx="96">
                  <c:v>477077.9357329529</c:v>
                </c:pt>
                <c:pt idx="97">
                  <c:v>477046.98147498159</c:v>
                </c:pt>
                <c:pt idx="98">
                  <c:v>477044.83367466158</c:v>
                </c:pt>
                <c:pt idx="99">
                  <c:v>477059.75528936659</c:v>
                </c:pt>
                <c:pt idx="100">
                  <c:v>477066.25650739024</c:v>
                </c:pt>
                <c:pt idx="101">
                  <c:v>477058.88567883597</c:v>
                </c:pt>
                <c:pt idx="102">
                  <c:v>477047.94875834032</c:v>
                </c:pt>
                <c:pt idx="103">
                  <c:v>477046.08071358048</c:v>
                </c:pt>
                <c:pt idx="104">
                  <c:v>477054.42590593599</c:v>
                </c:pt>
                <c:pt idx="105">
                  <c:v>477122.59720588493</c:v>
                </c:pt>
                <c:pt idx="106">
                  <c:v>477138.61183999211</c:v>
                </c:pt>
                <c:pt idx="107">
                  <c:v>477146.97553507437</c:v>
                </c:pt>
                <c:pt idx="108">
                  <c:v>477144.89218609134</c:v>
                </c:pt>
                <c:pt idx="109">
                  <c:v>477147.53865897073</c:v>
                </c:pt>
                <c:pt idx="110">
                  <c:v>477128.24831935781</c:v>
                </c:pt>
                <c:pt idx="111">
                  <c:v>477125.27383311704</c:v>
                </c:pt>
                <c:pt idx="112">
                  <c:v>477124.28588160325</c:v>
                </c:pt>
                <c:pt idx="113">
                  <c:v>477154.60455860972</c:v>
                </c:pt>
                <c:pt idx="114">
                  <c:v>477157.35826770827</c:v>
                </c:pt>
                <c:pt idx="115">
                  <c:v>477151.80020816647</c:v>
                </c:pt>
                <c:pt idx="116">
                  <c:v>477147.0809558648</c:v>
                </c:pt>
                <c:pt idx="117">
                  <c:v>477146.01083470538</c:v>
                </c:pt>
                <c:pt idx="118">
                  <c:v>477126.74803575891</c:v>
                </c:pt>
                <c:pt idx="119">
                  <c:v>477104.92782588879</c:v>
                </c:pt>
                <c:pt idx="120">
                  <c:v>477104.69725954288</c:v>
                </c:pt>
                <c:pt idx="121">
                  <c:v>477103.26541366195</c:v>
                </c:pt>
                <c:pt idx="122">
                  <c:v>477101.17824407259</c:v>
                </c:pt>
                <c:pt idx="123">
                  <c:v>477100.97551576036</c:v>
                </c:pt>
                <c:pt idx="124">
                  <c:v>477103.57214103505</c:v>
                </c:pt>
                <c:pt idx="125">
                  <c:v>477105.304853982</c:v>
                </c:pt>
                <c:pt idx="126">
                  <c:v>477108.66571178637</c:v>
                </c:pt>
                <c:pt idx="127">
                  <c:v>477116.86085742776</c:v>
                </c:pt>
                <c:pt idx="128">
                  <c:v>477109.80091747921</c:v>
                </c:pt>
                <c:pt idx="129">
                  <c:v>477115.27195455582</c:v>
                </c:pt>
                <c:pt idx="130">
                  <c:v>477117.79084025609</c:v>
                </c:pt>
                <c:pt idx="131">
                  <c:v>477121.45667350903</c:v>
                </c:pt>
                <c:pt idx="132">
                  <c:v>477122.36721018911</c:v>
                </c:pt>
                <c:pt idx="133">
                  <c:v>477126.9045271147</c:v>
                </c:pt>
                <c:pt idx="134">
                  <c:v>477126.61700000003</c:v>
                </c:pt>
                <c:pt idx="135">
                  <c:v>477137.781229018</c:v>
                </c:pt>
                <c:pt idx="136">
                  <c:v>477136.0071815477</c:v>
                </c:pt>
                <c:pt idx="137">
                  <c:v>477119.30082463269</c:v>
                </c:pt>
                <c:pt idx="138">
                  <c:v>477116.93004147685</c:v>
                </c:pt>
                <c:pt idx="139">
                  <c:v>477142.31227596774</c:v>
                </c:pt>
                <c:pt idx="140">
                  <c:v>477144.45675367711</c:v>
                </c:pt>
                <c:pt idx="141">
                  <c:v>477143.43023525982</c:v>
                </c:pt>
                <c:pt idx="142">
                  <c:v>477144.36440580565</c:v>
                </c:pt>
                <c:pt idx="143">
                  <c:v>477078.23931626504</c:v>
                </c:pt>
                <c:pt idx="144">
                  <c:v>477074.0465</c:v>
                </c:pt>
                <c:pt idx="145">
                  <c:v>477091.05176411557</c:v>
                </c:pt>
                <c:pt idx="146">
                  <c:v>477096.79925455147</c:v>
                </c:pt>
                <c:pt idx="147">
                  <c:v>477100.21386801591</c:v>
                </c:pt>
                <c:pt idx="148">
                  <c:v>477101.705916623</c:v>
                </c:pt>
                <c:pt idx="149">
                  <c:v>477109.60025401117</c:v>
                </c:pt>
                <c:pt idx="150">
                  <c:v>477114.65391290351</c:v>
                </c:pt>
                <c:pt idx="151">
                  <c:v>477089.68203298055</c:v>
                </c:pt>
                <c:pt idx="152">
                  <c:v>477073.72025910107</c:v>
                </c:pt>
                <c:pt idx="153">
                  <c:v>477075.71531334444</c:v>
                </c:pt>
                <c:pt idx="154">
                  <c:v>477084.14955336211</c:v>
                </c:pt>
                <c:pt idx="155">
                  <c:v>477084.31768238184</c:v>
                </c:pt>
                <c:pt idx="156">
                  <c:v>477079.53140034497</c:v>
                </c:pt>
                <c:pt idx="157">
                  <c:v>477092.36765798554</c:v>
                </c:pt>
                <c:pt idx="158">
                  <c:v>477092.67974188941</c:v>
                </c:pt>
                <c:pt idx="159">
                  <c:v>477092.56801719527</c:v>
                </c:pt>
                <c:pt idx="160">
                  <c:v>477095.29730296478</c:v>
                </c:pt>
                <c:pt idx="161">
                  <c:v>477094.6648785398</c:v>
                </c:pt>
                <c:pt idx="162">
                  <c:v>477096.99988254841</c:v>
                </c:pt>
                <c:pt idx="163">
                  <c:v>477110.54890874063</c:v>
                </c:pt>
                <c:pt idx="164">
                  <c:v>477094.35914285091</c:v>
                </c:pt>
                <c:pt idx="165">
                  <c:v>477091.35184063879</c:v>
                </c:pt>
                <c:pt idx="166">
                  <c:v>477084.28382278158</c:v>
                </c:pt>
                <c:pt idx="167">
                  <c:v>477079.04697994719</c:v>
                </c:pt>
                <c:pt idx="168">
                  <c:v>477075.80043619324</c:v>
                </c:pt>
                <c:pt idx="169">
                  <c:v>477077.79364641028</c:v>
                </c:pt>
                <c:pt idx="170">
                  <c:v>477089.31177123339</c:v>
                </c:pt>
                <c:pt idx="171">
                  <c:v>477086.37968025729</c:v>
                </c:pt>
                <c:pt idx="172">
                  <c:v>477054.82633296843</c:v>
                </c:pt>
                <c:pt idx="173">
                  <c:v>477065.50059572322</c:v>
                </c:pt>
                <c:pt idx="174">
                  <c:v>477069.14852938289</c:v>
                </c:pt>
                <c:pt idx="175">
                  <c:v>477077.54557077988</c:v>
                </c:pt>
                <c:pt idx="176">
                  <c:v>477051.70205950603</c:v>
                </c:pt>
                <c:pt idx="177">
                  <c:v>477051.10525658901</c:v>
                </c:pt>
                <c:pt idx="178">
                  <c:v>477045.60576554615</c:v>
                </c:pt>
                <c:pt idx="179">
                  <c:v>477039.77099839464</c:v>
                </c:pt>
                <c:pt idx="180">
                  <c:v>477048.62886923144</c:v>
                </c:pt>
                <c:pt idx="181">
                  <c:v>477057.89943488606</c:v>
                </c:pt>
                <c:pt idx="182">
                  <c:v>477058.19602803054</c:v>
                </c:pt>
                <c:pt idx="183">
                  <c:v>477062.04500858014</c:v>
                </c:pt>
                <c:pt idx="184">
                  <c:v>477058.04871436115</c:v>
                </c:pt>
                <c:pt idx="185">
                  <c:v>477056.88550544716</c:v>
                </c:pt>
                <c:pt idx="186">
                  <c:v>477046.18736977008</c:v>
                </c:pt>
                <c:pt idx="187">
                  <c:v>477039.51834214671</c:v>
                </c:pt>
                <c:pt idx="188">
                  <c:v>477031.360861519</c:v>
                </c:pt>
                <c:pt idx="189">
                  <c:v>477033.84533560538</c:v>
                </c:pt>
                <c:pt idx="190">
                  <c:v>477035.25051371165</c:v>
                </c:pt>
                <c:pt idx="191">
                  <c:v>477043.24351696268</c:v>
                </c:pt>
                <c:pt idx="192">
                  <c:v>477047.76841700595</c:v>
                </c:pt>
                <c:pt idx="193">
                  <c:v>477044.25498710759</c:v>
                </c:pt>
                <c:pt idx="194">
                  <c:v>477047.57079339144</c:v>
                </c:pt>
                <c:pt idx="195">
                  <c:v>477049.82973348157</c:v>
                </c:pt>
                <c:pt idx="196">
                  <c:v>477048.23355405446</c:v>
                </c:pt>
                <c:pt idx="197">
                  <c:v>477052.33407736669</c:v>
                </c:pt>
                <c:pt idx="198">
                  <c:v>477052.56505924609</c:v>
                </c:pt>
                <c:pt idx="199">
                  <c:v>477063.61455895356</c:v>
                </c:pt>
                <c:pt idx="200">
                  <c:v>477028.59348605626</c:v>
                </c:pt>
                <c:pt idx="201">
                  <c:v>477027.14428385306</c:v>
                </c:pt>
                <c:pt idx="202">
                  <c:v>477025.59811528766</c:v>
                </c:pt>
                <c:pt idx="203">
                  <c:v>477019.1359383894</c:v>
                </c:pt>
                <c:pt idx="204">
                  <c:v>477029.43973112619</c:v>
                </c:pt>
                <c:pt idx="205">
                  <c:v>477021.17192401882</c:v>
                </c:pt>
                <c:pt idx="206">
                  <c:v>477022.41709103028</c:v>
                </c:pt>
                <c:pt idx="207">
                  <c:v>477020.4535283178</c:v>
                </c:pt>
                <c:pt idx="208">
                  <c:v>477017.45927182946</c:v>
                </c:pt>
                <c:pt idx="209">
                  <c:v>477022.19766039035</c:v>
                </c:pt>
                <c:pt idx="210">
                  <c:v>477019.11999497941</c:v>
                </c:pt>
                <c:pt idx="211">
                  <c:v>477016.56854794524</c:v>
                </c:pt>
                <c:pt idx="212">
                  <c:v>477012.99590834568</c:v>
                </c:pt>
                <c:pt idx="213">
                  <c:v>477011.05148788198</c:v>
                </c:pt>
                <c:pt idx="214">
                  <c:v>477014.49568961468</c:v>
                </c:pt>
                <c:pt idx="215">
                  <c:v>477016.79290277412</c:v>
                </c:pt>
                <c:pt idx="216">
                  <c:v>477022.69144203322</c:v>
                </c:pt>
                <c:pt idx="217">
                  <c:v>477024.977102637</c:v>
                </c:pt>
                <c:pt idx="218">
                  <c:v>477026.77804355742</c:v>
                </c:pt>
                <c:pt idx="219">
                  <c:v>477027.69965830684</c:v>
                </c:pt>
                <c:pt idx="220">
                  <c:v>477029.95221625536</c:v>
                </c:pt>
                <c:pt idx="221">
                  <c:v>477024.20923590165</c:v>
                </c:pt>
                <c:pt idx="222">
                  <c:v>477030.8000386465</c:v>
                </c:pt>
                <c:pt idx="223">
                  <c:v>477039.02715970657</c:v>
                </c:pt>
                <c:pt idx="224">
                  <c:v>477039.73533290735</c:v>
                </c:pt>
                <c:pt idx="225">
                  <c:v>477040.46325318841</c:v>
                </c:pt>
                <c:pt idx="226">
                  <c:v>477043.61678527505</c:v>
                </c:pt>
                <c:pt idx="227">
                  <c:v>477042.32414982741</c:v>
                </c:pt>
                <c:pt idx="228">
                  <c:v>477050.75984066777</c:v>
                </c:pt>
                <c:pt idx="229">
                  <c:v>477057.6437601684</c:v>
                </c:pt>
                <c:pt idx="230">
                  <c:v>477060.79652512219</c:v>
                </c:pt>
                <c:pt idx="231">
                  <c:v>477065.63982374524</c:v>
                </c:pt>
                <c:pt idx="232">
                  <c:v>477060.09786892036</c:v>
                </c:pt>
                <c:pt idx="233">
                  <c:v>477068.70328017423</c:v>
                </c:pt>
                <c:pt idx="234">
                  <c:v>477057.96045858919</c:v>
                </c:pt>
                <c:pt idx="235">
                  <c:v>477060.04878686252</c:v>
                </c:pt>
                <c:pt idx="236">
                  <c:v>477087.80405526358</c:v>
                </c:pt>
                <c:pt idx="237">
                  <c:v>477050.78901876457</c:v>
                </c:pt>
                <c:pt idx="238">
                  <c:v>477050.51233031449</c:v>
                </c:pt>
                <c:pt idx="239">
                  <c:v>477049.58670926577</c:v>
                </c:pt>
                <c:pt idx="240">
                  <c:v>477048.10437645542</c:v>
                </c:pt>
                <c:pt idx="241">
                  <c:v>477045.41298126022</c:v>
                </c:pt>
                <c:pt idx="242">
                  <c:v>477044.60942505387</c:v>
                </c:pt>
                <c:pt idx="243">
                  <c:v>477042.59878370789</c:v>
                </c:pt>
                <c:pt idx="244">
                  <c:v>477040.25074718264</c:v>
                </c:pt>
                <c:pt idx="245">
                  <c:v>477043.25267122337</c:v>
                </c:pt>
                <c:pt idx="246">
                  <c:v>477043.43179194111</c:v>
                </c:pt>
                <c:pt idx="247">
                  <c:v>477036.52327476797</c:v>
                </c:pt>
                <c:pt idx="248">
                  <c:v>477037.25534330279</c:v>
                </c:pt>
                <c:pt idx="249">
                  <c:v>477034.87888987234</c:v>
                </c:pt>
                <c:pt idx="250">
                  <c:v>477029.74819009553</c:v>
                </c:pt>
                <c:pt idx="251">
                  <c:v>477034.86385272868</c:v>
                </c:pt>
                <c:pt idx="252">
                  <c:v>477030.0003059071</c:v>
                </c:pt>
                <c:pt idx="253">
                  <c:v>477032.7232969951</c:v>
                </c:pt>
                <c:pt idx="254">
                  <c:v>477031.22324513918</c:v>
                </c:pt>
                <c:pt idx="255">
                  <c:v>476999.67382140231</c:v>
                </c:pt>
                <c:pt idx="256">
                  <c:v>476998.01617850747</c:v>
                </c:pt>
                <c:pt idx="257">
                  <c:v>476996.16056273394</c:v>
                </c:pt>
                <c:pt idx="258">
                  <c:v>476997.93513441004</c:v>
                </c:pt>
                <c:pt idx="259">
                  <c:v>476995.32832363941</c:v>
                </c:pt>
                <c:pt idx="260">
                  <c:v>476988.86715185904</c:v>
                </c:pt>
                <c:pt idx="261">
                  <c:v>476989.93646847602</c:v>
                </c:pt>
                <c:pt idx="262">
                  <c:v>476978.67069812829</c:v>
                </c:pt>
                <c:pt idx="263">
                  <c:v>476979.3842429014</c:v>
                </c:pt>
                <c:pt idx="264">
                  <c:v>476973.04422369611</c:v>
                </c:pt>
                <c:pt idx="265">
                  <c:v>476983.59139290341</c:v>
                </c:pt>
                <c:pt idx="266">
                  <c:v>476980.4949258194</c:v>
                </c:pt>
                <c:pt idx="267">
                  <c:v>476993.24827771168</c:v>
                </c:pt>
                <c:pt idx="268">
                  <c:v>476988.95529603661</c:v>
                </c:pt>
                <c:pt idx="269">
                  <c:v>476992.3122592608</c:v>
                </c:pt>
                <c:pt idx="270">
                  <c:v>476987.61372590862</c:v>
                </c:pt>
                <c:pt idx="271">
                  <c:v>476981.39810255182</c:v>
                </c:pt>
                <c:pt idx="272">
                  <c:v>476971.71419307782</c:v>
                </c:pt>
                <c:pt idx="273">
                  <c:v>476983.85766931943</c:v>
                </c:pt>
                <c:pt idx="274">
                  <c:v>476981.67144721607</c:v>
                </c:pt>
                <c:pt idx="275">
                  <c:v>476983.92180401558</c:v>
                </c:pt>
                <c:pt idx="276">
                  <c:v>476974.26269370271</c:v>
                </c:pt>
                <c:pt idx="277">
                  <c:v>476978.40940329636</c:v>
                </c:pt>
                <c:pt idx="278">
                  <c:v>476987.98270718881</c:v>
                </c:pt>
                <c:pt idx="279">
                  <c:v>476994.04443896771</c:v>
                </c:pt>
                <c:pt idx="280">
                  <c:v>476999.82231558766</c:v>
                </c:pt>
                <c:pt idx="281">
                  <c:v>477000.03367036418</c:v>
                </c:pt>
                <c:pt idx="282">
                  <c:v>477000.02281926869</c:v>
                </c:pt>
                <c:pt idx="283">
                  <c:v>476990.68710127892</c:v>
                </c:pt>
                <c:pt idx="284">
                  <c:v>476990.16762406594</c:v>
                </c:pt>
                <c:pt idx="285">
                  <c:v>476982.84841620811</c:v>
                </c:pt>
                <c:pt idx="286">
                  <c:v>476976.5061588065</c:v>
                </c:pt>
                <c:pt idx="287">
                  <c:v>476972.90317308065</c:v>
                </c:pt>
                <c:pt idx="288">
                  <c:v>476986.2271457758</c:v>
                </c:pt>
                <c:pt idx="289">
                  <c:v>476984.19344329269</c:v>
                </c:pt>
                <c:pt idx="290">
                  <c:v>476981.48916448315</c:v>
                </c:pt>
                <c:pt idx="291">
                  <c:v>476990.66066866892</c:v>
                </c:pt>
                <c:pt idx="292">
                  <c:v>476993.29157951457</c:v>
                </c:pt>
                <c:pt idx="293">
                  <c:v>476994.14545250568</c:v>
                </c:pt>
                <c:pt idx="294">
                  <c:v>476997.41228624276</c:v>
                </c:pt>
                <c:pt idx="295">
                  <c:v>476996.71306027519</c:v>
                </c:pt>
                <c:pt idx="296">
                  <c:v>476997.79140578222</c:v>
                </c:pt>
                <c:pt idx="297">
                  <c:v>476998.68098849989</c:v>
                </c:pt>
                <c:pt idx="298">
                  <c:v>477004.17132618761</c:v>
                </c:pt>
                <c:pt idx="299">
                  <c:v>477003.36258696637</c:v>
                </c:pt>
                <c:pt idx="300">
                  <c:v>476924.66789162729</c:v>
                </c:pt>
                <c:pt idx="301">
                  <c:v>476950.42596638354</c:v>
                </c:pt>
                <c:pt idx="302">
                  <c:v>476943.72105055797</c:v>
                </c:pt>
                <c:pt idx="303">
                  <c:v>476938.48438136035</c:v>
                </c:pt>
                <c:pt idx="304">
                  <c:v>476937.80240138597</c:v>
                </c:pt>
                <c:pt idx="305">
                  <c:v>476935.61033695168</c:v>
                </c:pt>
                <c:pt idx="306">
                  <c:v>476937.24817134917</c:v>
                </c:pt>
                <c:pt idx="307">
                  <c:v>476933.23667054781</c:v>
                </c:pt>
                <c:pt idx="308">
                  <c:v>476930.38233616867</c:v>
                </c:pt>
                <c:pt idx="309">
                  <c:v>476940.94582363428</c:v>
                </c:pt>
                <c:pt idx="310">
                  <c:v>476928.17707000952</c:v>
                </c:pt>
                <c:pt idx="311">
                  <c:v>476935.41367246595</c:v>
                </c:pt>
                <c:pt idx="312">
                  <c:v>476947.89361333358</c:v>
                </c:pt>
                <c:pt idx="313">
                  <c:v>476951.05564843753</c:v>
                </c:pt>
                <c:pt idx="314">
                  <c:v>476946.58230896102</c:v>
                </c:pt>
                <c:pt idx="315">
                  <c:v>476941.02614417358</c:v>
                </c:pt>
                <c:pt idx="316">
                  <c:v>476949.78611862037</c:v>
                </c:pt>
                <c:pt idx="317">
                  <c:v>476924.01500000001</c:v>
                </c:pt>
                <c:pt idx="318">
                  <c:v>476919.71725752467</c:v>
                </c:pt>
                <c:pt idx="319">
                  <c:v>476935.90377804852</c:v>
                </c:pt>
                <c:pt idx="320">
                  <c:v>476932.69604433631</c:v>
                </c:pt>
                <c:pt idx="321">
                  <c:v>476949.28956739896</c:v>
                </c:pt>
                <c:pt idx="322">
                  <c:v>476946.88111977204</c:v>
                </c:pt>
                <c:pt idx="323">
                  <c:v>476941.85001138423</c:v>
                </c:pt>
                <c:pt idx="324">
                  <c:v>476939.65765931475</c:v>
                </c:pt>
                <c:pt idx="325">
                  <c:v>476935.13594155089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476929.99613870814</c:v>
                </c:pt>
                <c:pt idx="329">
                  <c:v>476930.59527206077</c:v>
                </c:pt>
                <c:pt idx="330">
                  <c:v>476944.81242313155</c:v>
                </c:pt>
                <c:pt idx="331">
                  <c:v>476931.39117435092</c:v>
                </c:pt>
                <c:pt idx="332">
                  <c:v>476923.73359104653</c:v>
                </c:pt>
                <c:pt idx="333">
                  <c:v>476928.01282550493</c:v>
                </c:pt>
                <c:pt idx="334">
                  <c:v>476922.03333112085</c:v>
                </c:pt>
                <c:pt idx="335">
                  <c:v>476922.82236833422</c:v>
                </c:pt>
                <c:pt idx="336">
                  <c:v>476919.26920509449</c:v>
                </c:pt>
                <c:pt idx="337">
                  <c:v>476916.58327614632</c:v>
                </c:pt>
                <c:pt idx="338">
                  <c:v>477048.02144588588</c:v>
                </c:pt>
                <c:pt idx="339">
                  <c:v>477074.20370663854</c:v>
                </c:pt>
                <c:pt idx="340">
                  <c:v>477069.8355415127</c:v>
                </c:pt>
                <c:pt idx="341">
                  <c:v>477065.47473534016</c:v>
                </c:pt>
                <c:pt idx="342">
                  <c:v>477057.64847339486</c:v>
                </c:pt>
                <c:pt idx="343">
                  <c:v>477026.70727956452</c:v>
                </c:pt>
                <c:pt idx="344">
                  <c:v>477020.28301681444</c:v>
                </c:pt>
                <c:pt idx="345">
                  <c:v>477022.13669917604</c:v>
                </c:pt>
                <c:pt idx="346">
                  <c:v>477027.67060150625</c:v>
                </c:pt>
                <c:pt idx="347">
                  <c:v>477022.96827352198</c:v>
                </c:pt>
                <c:pt idx="348">
                  <c:v>477025.95816409308</c:v>
                </c:pt>
                <c:pt idx="349">
                  <c:v>477030.61531420221</c:v>
                </c:pt>
                <c:pt idx="350">
                  <c:v>477035.51926821045</c:v>
                </c:pt>
                <c:pt idx="351">
                  <c:v>477040.11103853903</c:v>
                </c:pt>
                <c:pt idx="352">
                  <c:v>477027.56711075961</c:v>
                </c:pt>
                <c:pt idx="353">
                  <c:v>477043.46172312502</c:v>
                </c:pt>
                <c:pt idx="354">
                  <c:v>477053.50440815208</c:v>
                </c:pt>
                <c:pt idx="355">
                  <c:v>477049.07101028418</c:v>
                </c:pt>
                <c:pt idx="356">
                  <c:v>477054.01398937864</c:v>
                </c:pt>
                <c:pt idx="357">
                  <c:v>477052.24421240162</c:v>
                </c:pt>
                <c:pt idx="358">
                  <c:v>477051.53422716109</c:v>
                </c:pt>
                <c:pt idx="359">
                  <c:v>477048.08745925693</c:v>
                </c:pt>
                <c:pt idx="360">
                  <c:v>477049.26679311245</c:v>
                </c:pt>
                <c:pt idx="361">
                  <c:v>477054.62281244126</c:v>
                </c:pt>
                <c:pt idx="362">
                  <c:v>477056.68695649662</c:v>
                </c:pt>
                <c:pt idx="363">
                  <c:v>477059.03515847569</c:v>
                </c:pt>
                <c:pt idx="364">
                  <c:v>477061.40094411629</c:v>
                </c:pt>
                <c:pt idx="365">
                  <c:v>477044.7872119103</c:v>
                </c:pt>
                <c:pt idx="366">
                  <c:v>477028.59646814031</c:v>
                </c:pt>
                <c:pt idx="367">
                  <c:v>477008.77265176724</c:v>
                </c:pt>
                <c:pt idx="368">
                  <c:v>477013.2088594542</c:v>
                </c:pt>
                <c:pt idx="369">
                  <c:v>477062.08565552026</c:v>
                </c:pt>
                <c:pt idx="370">
                  <c:v>477053.28787309292</c:v>
                </c:pt>
                <c:pt idx="371">
                  <c:v>477023.90980688151</c:v>
                </c:pt>
                <c:pt idx="372">
                  <c:v>477022.36793017318</c:v>
                </c:pt>
                <c:pt idx="373">
                  <c:v>477024.14069365017</c:v>
                </c:pt>
                <c:pt idx="374">
                  <c:v>477022.01443120115</c:v>
                </c:pt>
                <c:pt idx="375">
                  <c:v>477056.71844383847</c:v>
                </c:pt>
                <c:pt idx="376">
                  <c:v>477137.17977572407</c:v>
                </c:pt>
                <c:pt idx="377">
                  <c:v>477127.98031575844</c:v>
                </c:pt>
                <c:pt idx="378">
                  <c:v>477128.2007964598</c:v>
                </c:pt>
                <c:pt idx="379">
                  <c:v>477156.23639740446</c:v>
                </c:pt>
                <c:pt idx="380">
                  <c:v>477116.05465182167</c:v>
                </c:pt>
                <c:pt idx="381">
                  <c:v>477101.96848227718</c:v>
                </c:pt>
                <c:pt idx="382">
                  <c:v>477104.45416853286</c:v>
                </c:pt>
                <c:pt idx="383">
                  <c:v>477126.08847132348</c:v>
                </c:pt>
                <c:pt idx="384">
                  <c:v>477127.6395519994</c:v>
                </c:pt>
                <c:pt idx="385">
                  <c:v>477116.98521947354</c:v>
                </c:pt>
                <c:pt idx="386">
                  <c:v>477115.14865217707</c:v>
                </c:pt>
                <c:pt idx="387">
                  <c:v>477113.48403833655</c:v>
                </c:pt>
                <c:pt idx="388">
                  <c:v>477111.96176885016</c:v>
                </c:pt>
                <c:pt idx="389">
                  <c:v>477112.96276805532</c:v>
                </c:pt>
                <c:pt idx="390">
                  <c:v>477119.86814728886</c:v>
                </c:pt>
                <c:pt idx="391">
                  <c:v>477120.19998905482</c:v>
                </c:pt>
                <c:pt idx="392">
                  <c:v>477116.79535159719</c:v>
                </c:pt>
                <c:pt idx="393">
                  <c:v>477113.64067750768</c:v>
                </c:pt>
                <c:pt idx="394">
                  <c:v>477124.2528569001</c:v>
                </c:pt>
                <c:pt idx="395">
                  <c:v>477125.22961349372</c:v>
                </c:pt>
                <c:pt idx="396">
                  <c:v>477129.78022121545</c:v>
                </c:pt>
                <c:pt idx="397">
                  <c:v>477148.07240544574</c:v>
                </c:pt>
                <c:pt idx="398">
                  <c:v>477072.067700001</c:v>
                </c:pt>
                <c:pt idx="399">
                  <c:v>477093.08133641677</c:v>
                </c:pt>
                <c:pt idx="400">
                  <c:v>477097.07652272575</c:v>
                </c:pt>
                <c:pt idx="401">
                  <c:v>477106.10552665615</c:v>
                </c:pt>
                <c:pt idx="402">
                  <c:v>477117.4456617923</c:v>
                </c:pt>
                <c:pt idx="403">
                  <c:v>477115.29322875035</c:v>
                </c:pt>
                <c:pt idx="404">
                  <c:v>477090.19228763337</c:v>
                </c:pt>
                <c:pt idx="405">
                  <c:v>477093.71591389313</c:v>
                </c:pt>
                <c:pt idx="406">
                  <c:v>477102.55992461427</c:v>
                </c:pt>
                <c:pt idx="407">
                  <c:v>477102.98910413269</c:v>
                </c:pt>
                <c:pt idx="408">
                  <c:v>477104.93501713552</c:v>
                </c:pt>
                <c:pt idx="409">
                  <c:v>477107.88487100386</c:v>
                </c:pt>
                <c:pt idx="410">
                  <c:v>477067.2249294314</c:v>
                </c:pt>
                <c:pt idx="411">
                  <c:v>477099.11069738847</c:v>
                </c:pt>
                <c:pt idx="412">
                  <c:v>477109.505676286</c:v>
                </c:pt>
                <c:pt idx="413">
                  <c:v>477057.75999220862</c:v>
                </c:pt>
                <c:pt idx="414">
                  <c:v>477058.88</c:v>
                </c:pt>
                <c:pt idx="415">
                  <c:v>477021.42869433289</c:v>
                </c:pt>
                <c:pt idx="416">
                  <c:v>477005.03706767387</c:v>
                </c:pt>
                <c:pt idx="417">
                  <c:v>477068.64809740992</c:v>
                </c:pt>
                <c:pt idx="418">
                  <c:v>477070.42640876508</c:v>
                </c:pt>
                <c:pt idx="419">
                  <c:v>477062.89925606624</c:v>
                </c:pt>
                <c:pt idx="420">
                  <c:v>477063.82693276723</c:v>
                </c:pt>
                <c:pt idx="421">
                  <c:v>477062.54563472111</c:v>
                </c:pt>
                <c:pt idx="422">
                  <c:v>477064.99065723241</c:v>
                </c:pt>
                <c:pt idx="423">
                  <c:v>477059.89704178245</c:v>
                </c:pt>
                <c:pt idx="424">
                  <c:v>477055.99766722583</c:v>
                </c:pt>
                <c:pt idx="425">
                  <c:v>477056.79885725322</c:v>
                </c:pt>
                <c:pt idx="426">
                  <c:v>477057.53997955134</c:v>
                </c:pt>
                <c:pt idx="427">
                  <c:v>477037.39842889924</c:v>
                </c:pt>
                <c:pt idx="428">
                  <c:v>477004.67305808235</c:v>
                </c:pt>
                <c:pt idx="429">
                  <c:v>477017.05476350407</c:v>
                </c:pt>
                <c:pt idx="430">
                  <c:v>477007.68027614587</c:v>
                </c:pt>
                <c:pt idx="431">
                  <c:v>477002.60110167082</c:v>
                </c:pt>
                <c:pt idx="432">
                  <c:v>476989.97166912822</c:v>
                </c:pt>
                <c:pt idx="433">
                  <c:v>476983.587928858</c:v>
                </c:pt>
                <c:pt idx="434">
                  <c:v>477002.94272927142</c:v>
                </c:pt>
                <c:pt idx="435">
                  <c:v>476933.61021640204</c:v>
                </c:pt>
                <c:pt idx="436">
                  <c:v>476936.73426736344</c:v>
                </c:pt>
                <c:pt idx="437">
                  <c:v>476946.13100941083</c:v>
                </c:pt>
                <c:pt idx="438">
                  <c:v>476917.09136121994</c:v>
                </c:pt>
                <c:pt idx="439">
                  <c:v>476920.13541189156</c:v>
                </c:pt>
                <c:pt idx="440">
                  <c:v>476920.06369342585</c:v>
                </c:pt>
                <c:pt idx="441">
                  <c:v>476927.37777502061</c:v>
                </c:pt>
                <c:pt idx="442">
                  <c:v>476928.20678406075</c:v>
                </c:pt>
                <c:pt idx="443">
                  <c:v>476927.79982441966</c:v>
                </c:pt>
                <c:pt idx="444">
                  <c:v>476947.03355603246</c:v>
                </c:pt>
                <c:pt idx="445">
                  <c:v>476938.93013989838</c:v>
                </c:pt>
                <c:pt idx="446">
                  <c:v>476943.99787855323</c:v>
                </c:pt>
                <c:pt idx="447">
                  <c:v>476923.25515070808</c:v>
                </c:pt>
                <c:pt idx="448">
                  <c:v>476916.92029593105</c:v>
                </c:pt>
                <c:pt idx="449">
                  <c:v>476909.7618275428</c:v>
                </c:pt>
                <c:pt idx="450">
                  <c:v>476909.15953555255</c:v>
                </c:pt>
                <c:pt idx="451">
                  <c:v>476908.45012757019</c:v>
                </c:pt>
                <c:pt idx="452">
                  <c:v>476919.18459639844</c:v>
                </c:pt>
                <c:pt idx="453">
                  <c:v>476913.68720184686</c:v>
                </c:pt>
                <c:pt idx="454">
                  <c:v>477064.81911501585</c:v>
                </c:pt>
                <c:pt idx="455">
                  <c:v>477066.04978556716</c:v>
                </c:pt>
                <c:pt idx="456">
                  <c:v>477063.68394664273</c:v>
                </c:pt>
                <c:pt idx="457">
                  <c:v>477060.25814030977</c:v>
                </c:pt>
                <c:pt idx="458">
                  <c:v>477058.48632731824</c:v>
                </c:pt>
                <c:pt idx="459">
                  <c:v>477059.49892758235</c:v>
                </c:pt>
                <c:pt idx="460">
                  <c:v>477016.01583380834</c:v>
                </c:pt>
                <c:pt idx="461">
                  <c:v>477030.56688536744</c:v>
                </c:pt>
                <c:pt idx="462">
                  <c:v>477041.61022508738</c:v>
                </c:pt>
                <c:pt idx="463">
                  <c:v>477044.56884563918</c:v>
                </c:pt>
                <c:pt idx="464">
                  <c:v>477037.07283620589</c:v>
                </c:pt>
                <c:pt idx="465">
                  <c:v>477019.10044645891</c:v>
                </c:pt>
                <c:pt idx="466">
                  <c:v>477030.19317323441</c:v>
                </c:pt>
                <c:pt idx="467">
                  <c:v>476999.14252718847</c:v>
                </c:pt>
                <c:pt idx="468">
                  <c:v>477027.03578959726</c:v>
                </c:pt>
                <c:pt idx="469">
                  <c:v>477032.93648676667</c:v>
                </c:pt>
                <c:pt idx="470">
                  <c:v>477033.11939496599</c:v>
                </c:pt>
                <c:pt idx="471">
                  <c:v>477041.5824379879</c:v>
                </c:pt>
                <c:pt idx="472">
                  <c:v>477067.04734453873</c:v>
                </c:pt>
                <c:pt idx="473">
                  <c:v>477045.96537643304</c:v>
                </c:pt>
                <c:pt idx="474">
                  <c:v>477044.77996243507</c:v>
                </c:pt>
                <c:pt idx="475">
                  <c:v>477046.26803735265</c:v>
                </c:pt>
                <c:pt idx="476">
                  <c:v>477025.59142495884</c:v>
                </c:pt>
                <c:pt idx="477">
                  <c:v>477070.67184370005</c:v>
                </c:pt>
                <c:pt idx="478">
                  <c:v>477071.21444936184</c:v>
                </c:pt>
                <c:pt idx="479">
                  <c:v>477072.61510871508</c:v>
                </c:pt>
                <c:pt idx="480">
                  <c:v>477048.50708469329</c:v>
                </c:pt>
                <c:pt idx="481">
                  <c:v>477045.99494475732</c:v>
                </c:pt>
                <c:pt idx="482">
                  <c:v>477059.13928377401</c:v>
                </c:pt>
                <c:pt idx="483">
                  <c:v>477050.95100602804</c:v>
                </c:pt>
                <c:pt idx="484">
                  <c:v>477050.83576995495</c:v>
                </c:pt>
                <c:pt idx="485">
                  <c:v>477050.03895717196</c:v>
                </c:pt>
                <c:pt idx="486">
                  <c:v>477047.69326703111</c:v>
                </c:pt>
                <c:pt idx="487">
                  <c:v>477034.40672487812</c:v>
                </c:pt>
                <c:pt idx="488">
                  <c:v>477033.65636144258</c:v>
                </c:pt>
                <c:pt idx="489">
                  <c:v>477027.43008663191</c:v>
                </c:pt>
                <c:pt idx="490">
                  <c:v>477019.03582742956</c:v>
                </c:pt>
                <c:pt idx="491">
                  <c:v>477011.69286297343</c:v>
                </c:pt>
                <c:pt idx="492">
                  <c:v>477014.63528120617</c:v>
                </c:pt>
                <c:pt idx="493">
                  <c:v>477027.01538731466</c:v>
                </c:pt>
                <c:pt idx="494">
                  <c:v>477024.88878139667</c:v>
                </c:pt>
                <c:pt idx="495">
                  <c:v>477020.82997102843</c:v>
                </c:pt>
                <c:pt idx="496">
                  <c:v>477042.18508281402</c:v>
                </c:pt>
                <c:pt idx="497">
                  <c:v>477048.79090021556</c:v>
                </c:pt>
                <c:pt idx="498">
                  <c:v>477044.43523880077</c:v>
                </c:pt>
                <c:pt idx="499">
                  <c:v>477027.99549483316</c:v>
                </c:pt>
                <c:pt idx="500">
                  <c:v>477025.144260959</c:v>
                </c:pt>
                <c:pt idx="501">
                  <c:v>477052.75122359663</c:v>
                </c:pt>
                <c:pt idx="502">
                  <c:v>477061.95094414189</c:v>
                </c:pt>
                <c:pt idx="503">
                  <c:v>477071.24707011081</c:v>
                </c:pt>
                <c:pt idx="504">
                  <c:v>477058.18963658315</c:v>
                </c:pt>
                <c:pt idx="505">
                  <c:v>477064.05620110111</c:v>
                </c:pt>
                <c:pt idx="506">
                  <c:v>477069.42166007694</c:v>
                </c:pt>
                <c:pt idx="507">
                  <c:v>477066.39621511125</c:v>
                </c:pt>
                <c:pt idx="508">
                  <c:v>477061.39882113022</c:v>
                </c:pt>
                <c:pt idx="509">
                  <c:v>477063.0598018936</c:v>
                </c:pt>
                <c:pt idx="510">
                  <c:v>477134.13581154909</c:v>
                </c:pt>
                <c:pt idx="511">
                  <c:v>477136.46317022562</c:v>
                </c:pt>
                <c:pt idx="512">
                  <c:v>477137.18807211582</c:v>
                </c:pt>
                <c:pt idx="513">
                  <c:v>477144.13756535441</c:v>
                </c:pt>
                <c:pt idx="514">
                  <c:v>477140.03673356684</c:v>
                </c:pt>
                <c:pt idx="515">
                  <c:v>477147.47585960699</c:v>
                </c:pt>
                <c:pt idx="516">
                  <c:v>477145.61708190106</c:v>
                </c:pt>
                <c:pt idx="517">
                  <c:v>477146.99269664538</c:v>
                </c:pt>
                <c:pt idx="518">
                  <c:v>477139.29301304132</c:v>
                </c:pt>
                <c:pt idx="519">
                  <c:v>477140.99052787462</c:v>
                </c:pt>
                <c:pt idx="520">
                  <c:v>477137.94953090494</c:v>
                </c:pt>
                <c:pt idx="521">
                  <c:v>477137.30389982753</c:v>
                </c:pt>
                <c:pt idx="522">
                  <c:v>477135.93384621077</c:v>
                </c:pt>
                <c:pt idx="523">
                  <c:v>477134.26134952024</c:v>
                </c:pt>
                <c:pt idx="524">
                  <c:v>477136.94691947894</c:v>
                </c:pt>
                <c:pt idx="525">
                  <c:v>477130.50999727816</c:v>
                </c:pt>
                <c:pt idx="526">
                  <c:v>477129.15361617168</c:v>
                </c:pt>
                <c:pt idx="527">
                  <c:v>477124.19919758535</c:v>
                </c:pt>
                <c:pt idx="528">
                  <c:v>477124.56507467356</c:v>
                </c:pt>
                <c:pt idx="529">
                  <c:v>477129.7243224312</c:v>
                </c:pt>
                <c:pt idx="530">
                  <c:v>477123.60847409029</c:v>
                </c:pt>
                <c:pt idx="531">
                  <c:v>477129.63821084978</c:v>
                </c:pt>
                <c:pt idx="532">
                  <c:v>477139.33937942312</c:v>
                </c:pt>
                <c:pt idx="533">
                  <c:v>477145.38642618188</c:v>
                </c:pt>
                <c:pt idx="534">
                  <c:v>477156.50169800606</c:v>
                </c:pt>
                <c:pt idx="535">
                  <c:v>477155.08581902884</c:v>
                </c:pt>
                <c:pt idx="536">
                  <c:v>477152.96410629869</c:v>
                </c:pt>
                <c:pt idx="537">
                  <c:v>477148.69017118722</c:v>
                </c:pt>
                <c:pt idx="538">
                  <c:v>477154.71047684626</c:v>
                </c:pt>
                <c:pt idx="539">
                  <c:v>477154.66478169878</c:v>
                </c:pt>
                <c:pt idx="540">
                  <c:v>477138.69930810953</c:v>
                </c:pt>
                <c:pt idx="541">
                  <c:v>477139.38660431094</c:v>
                </c:pt>
                <c:pt idx="542">
                  <c:v>477125.47455735772</c:v>
                </c:pt>
                <c:pt idx="543">
                  <c:v>477120.27667177928</c:v>
                </c:pt>
                <c:pt idx="544">
                  <c:v>477119.75415517821</c:v>
                </c:pt>
                <c:pt idx="545">
                  <c:v>477113.28899811074</c:v>
                </c:pt>
                <c:pt idx="546">
                  <c:v>477115.54267461697</c:v>
                </c:pt>
                <c:pt idx="547">
                  <c:v>477109.61753996217</c:v>
                </c:pt>
                <c:pt idx="548">
                  <c:v>477107.63525165868</c:v>
                </c:pt>
                <c:pt idx="549">
                  <c:v>477105.94628430548</c:v>
                </c:pt>
                <c:pt idx="550">
                  <c:v>477097.84437071648</c:v>
                </c:pt>
                <c:pt idx="551">
                  <c:v>477117.15764285857</c:v>
                </c:pt>
                <c:pt idx="552">
                  <c:v>477114.92389892775</c:v>
                </c:pt>
                <c:pt idx="553">
                  <c:v>477124.85815181286</c:v>
                </c:pt>
                <c:pt idx="554">
                  <c:v>477131.77004036703</c:v>
                </c:pt>
                <c:pt idx="555">
                  <c:v>477137.7226059591</c:v>
                </c:pt>
                <c:pt idx="556">
                  <c:v>477126.43664082617</c:v>
                </c:pt>
                <c:pt idx="557">
                  <c:v>477129.02195660811</c:v>
                </c:pt>
                <c:pt idx="558">
                  <c:v>477134.75925245386</c:v>
                </c:pt>
                <c:pt idx="559">
                  <c:v>477135.34755204053</c:v>
                </c:pt>
                <c:pt idx="560">
                  <c:v>477138.54220150615</c:v>
                </c:pt>
                <c:pt idx="561">
                  <c:v>477143.8631722483</c:v>
                </c:pt>
                <c:pt idx="562">
                  <c:v>477141.65571037796</c:v>
                </c:pt>
                <c:pt idx="563">
                  <c:v>477145.2784727703</c:v>
                </c:pt>
                <c:pt idx="564">
                  <c:v>477135.00115762185</c:v>
                </c:pt>
                <c:pt idx="565">
                  <c:v>477146.11140453129</c:v>
                </c:pt>
                <c:pt idx="566">
                  <c:v>477090.74905945838</c:v>
                </c:pt>
                <c:pt idx="567">
                  <c:v>477091.10715636052</c:v>
                </c:pt>
                <c:pt idx="568">
                  <c:v>477089.72202901373</c:v>
                </c:pt>
                <c:pt idx="569">
                  <c:v>477106.2014649295</c:v>
                </c:pt>
                <c:pt idx="570">
                  <c:v>477086.38877284242</c:v>
                </c:pt>
                <c:pt idx="571">
                  <c:v>477085.81438123359</c:v>
                </c:pt>
                <c:pt idx="572">
                  <c:v>477083.92254383868</c:v>
                </c:pt>
                <c:pt idx="573">
                  <c:v>477082.25766280503</c:v>
                </c:pt>
                <c:pt idx="574">
                  <c:v>477083.60419325635</c:v>
                </c:pt>
                <c:pt idx="575">
                  <c:v>477082.9900081582</c:v>
                </c:pt>
                <c:pt idx="576">
                  <c:v>477091.94193103001</c:v>
                </c:pt>
                <c:pt idx="577">
                  <c:v>477093.91038406495</c:v>
                </c:pt>
                <c:pt idx="578">
                  <c:v>477103.56475800934</c:v>
                </c:pt>
                <c:pt idx="579">
                  <c:v>477079.14272776409</c:v>
                </c:pt>
                <c:pt idx="580">
                  <c:v>477078.85742136859</c:v>
                </c:pt>
                <c:pt idx="581">
                  <c:v>477075.98469485185</c:v>
                </c:pt>
                <c:pt idx="582">
                  <c:v>477072.31946620758</c:v>
                </c:pt>
                <c:pt idx="583">
                  <c:v>477071.87302079855</c:v>
                </c:pt>
                <c:pt idx="584">
                  <c:v>477070.12405001605</c:v>
                </c:pt>
                <c:pt idx="585">
                  <c:v>477058.16330896877</c:v>
                </c:pt>
                <c:pt idx="586">
                  <c:v>477035.8046359818</c:v>
                </c:pt>
                <c:pt idx="587">
                  <c:v>477029.4148584978</c:v>
                </c:pt>
                <c:pt idx="588">
                  <c:v>477037.40806290129</c:v>
                </c:pt>
                <c:pt idx="589">
                  <c:v>477052.57947661442</c:v>
                </c:pt>
                <c:pt idx="590">
                  <c:v>477027.94709224405</c:v>
                </c:pt>
                <c:pt idx="591">
                  <c:v>477033.00589926535</c:v>
                </c:pt>
                <c:pt idx="592">
                  <c:v>477033.60314552253</c:v>
                </c:pt>
                <c:pt idx="593">
                  <c:v>477016.15186808322</c:v>
                </c:pt>
                <c:pt idx="594">
                  <c:v>477029.85078897665</c:v>
                </c:pt>
                <c:pt idx="595">
                  <c:v>477040.16120532172</c:v>
                </c:pt>
                <c:pt idx="596">
                  <c:v>477062.83592229092</c:v>
                </c:pt>
                <c:pt idx="597">
                  <c:v>477009.77492471569</c:v>
                </c:pt>
                <c:pt idx="598">
                  <c:v>477012.00374366407</c:v>
                </c:pt>
                <c:pt idx="599">
                  <c:v>477008.63317204721</c:v>
                </c:pt>
                <c:pt idx="600">
                  <c:v>477009.74898398097</c:v>
                </c:pt>
                <c:pt idx="601">
                  <c:v>477010.32</c:v>
                </c:pt>
                <c:pt idx="602">
                  <c:v>477010.79499999998</c:v>
                </c:pt>
                <c:pt idx="603">
                  <c:v>477016.52915702068</c:v>
                </c:pt>
                <c:pt idx="604">
                  <c:v>477011.79178477312</c:v>
                </c:pt>
                <c:pt idx="605">
                  <c:v>477008.15305191732</c:v>
                </c:pt>
                <c:pt idx="606">
                  <c:v>477012.51007613528</c:v>
                </c:pt>
                <c:pt idx="607">
                  <c:v>477012.65673752385</c:v>
                </c:pt>
                <c:pt idx="608">
                  <c:v>477005.46885689435</c:v>
                </c:pt>
                <c:pt idx="609">
                  <c:v>476984.04066244519</c:v>
                </c:pt>
                <c:pt idx="610">
                  <c:v>476995.85721149086</c:v>
                </c:pt>
                <c:pt idx="611">
                  <c:v>476993.79018470866</c:v>
                </c:pt>
                <c:pt idx="612">
                  <c:v>476974.7471122499</c:v>
                </c:pt>
                <c:pt idx="613">
                  <c:v>476985.86984336132</c:v>
                </c:pt>
                <c:pt idx="614">
                  <c:v>476982.07411820668</c:v>
                </c:pt>
                <c:pt idx="615">
                  <c:v>476987.79437952803</c:v>
                </c:pt>
                <c:pt idx="616">
                  <c:v>477002.39492756472</c:v>
                </c:pt>
                <c:pt idx="617">
                  <c:v>476940.43418188725</c:v>
                </c:pt>
                <c:pt idx="618">
                  <c:v>476935.59807904926</c:v>
                </c:pt>
                <c:pt idx="619">
                  <c:v>476920.10190837475</c:v>
                </c:pt>
                <c:pt idx="620">
                  <c:v>476941.60174125433</c:v>
                </c:pt>
                <c:pt idx="621">
                  <c:v>476932.42557176331</c:v>
                </c:pt>
                <c:pt idx="622">
                  <c:v>476934.97707038641</c:v>
                </c:pt>
                <c:pt idx="623">
                  <c:v>476909.3460085176</c:v>
                </c:pt>
              </c:numCache>
            </c:numRef>
          </c:xVal>
          <c:yVal>
            <c:numRef>
              <c:f>'By Species'!$T$2:$T$625</c:f>
              <c:numCache>
                <c:formatCode>General</c:formatCode>
                <c:ptCount val="624"/>
                <c:pt idx="9">
                  <c:v>4300450.7787911789</c:v>
                </c:pt>
                <c:pt idx="10">
                  <c:v>4300459.9433067553</c:v>
                </c:pt>
                <c:pt idx="11">
                  <c:v>4300448.6857037134</c:v>
                </c:pt>
                <c:pt idx="12">
                  <c:v>4300444.4100905256</c:v>
                </c:pt>
                <c:pt idx="13">
                  <c:v>4300442.7314758841</c:v>
                </c:pt>
                <c:pt idx="14">
                  <c:v>4300437.8586886246</c:v>
                </c:pt>
                <c:pt idx="15">
                  <c:v>4300422.9820932867</c:v>
                </c:pt>
                <c:pt idx="16">
                  <c:v>4300421.1959433611</c:v>
                </c:pt>
                <c:pt idx="17">
                  <c:v>4300403.1060300302</c:v>
                </c:pt>
                <c:pt idx="18">
                  <c:v>4300413.6788226562</c:v>
                </c:pt>
                <c:pt idx="19">
                  <c:v>4300418.2068157448</c:v>
                </c:pt>
                <c:pt idx="20">
                  <c:v>4300427.4087342657</c:v>
                </c:pt>
                <c:pt idx="21">
                  <c:v>4300416.3894278342</c:v>
                </c:pt>
                <c:pt idx="22">
                  <c:v>4300428.7053835699</c:v>
                </c:pt>
                <c:pt idx="23">
                  <c:v>4300437.6565416604</c:v>
                </c:pt>
                <c:pt idx="24">
                  <c:v>4300442.5293306289</c:v>
                </c:pt>
                <c:pt idx="25">
                  <c:v>4300443.8525851797</c:v>
                </c:pt>
                <c:pt idx="26">
                  <c:v>4300445.2103052363</c:v>
                </c:pt>
                <c:pt idx="27">
                  <c:v>4300441.4457185147</c:v>
                </c:pt>
                <c:pt idx="28">
                  <c:v>4300438.1215234743</c:v>
                </c:pt>
                <c:pt idx="29">
                  <c:v>4300446.3838804532</c:v>
                </c:pt>
                <c:pt idx="30">
                  <c:v>4300450.6129470244</c:v>
                </c:pt>
                <c:pt idx="31">
                  <c:v>4300454.4824942667</c:v>
                </c:pt>
                <c:pt idx="32">
                  <c:v>4300454.3817071142</c:v>
                </c:pt>
                <c:pt idx="33">
                  <c:v>4300420.5312102148</c:v>
                </c:pt>
                <c:pt idx="34">
                  <c:v>4300445.9168103617</c:v>
                </c:pt>
                <c:pt idx="35">
                  <c:v>4300441.3117098752</c:v>
                </c:pt>
                <c:pt idx="36">
                  <c:v>4300443.1069521876</c:v>
                </c:pt>
                <c:pt idx="37">
                  <c:v>4300442.1869856995</c:v>
                </c:pt>
                <c:pt idx="38">
                  <c:v>4300445.4902106673</c:v>
                </c:pt>
                <c:pt idx="39">
                  <c:v>4300440.928944245</c:v>
                </c:pt>
                <c:pt idx="40">
                  <c:v>4300444.2016147189</c:v>
                </c:pt>
                <c:pt idx="41">
                  <c:v>4300451.4512807019</c:v>
                </c:pt>
                <c:pt idx="42">
                  <c:v>4300457.1798349414</c:v>
                </c:pt>
                <c:pt idx="43">
                  <c:v>4300458.2492291713</c:v>
                </c:pt>
                <c:pt idx="44">
                  <c:v>4300469.5134683074</c:v>
                </c:pt>
                <c:pt idx="45">
                  <c:v>4300462.4212927567</c:v>
                </c:pt>
                <c:pt idx="46">
                  <c:v>4300456.8224131605</c:v>
                </c:pt>
                <c:pt idx="47">
                  <c:v>4300451.191797181</c:v>
                </c:pt>
                <c:pt idx="48">
                  <c:v>4300459.3232976533</c:v>
                </c:pt>
                <c:pt idx="49">
                  <c:v>4300456.9634507978</c:v>
                </c:pt>
                <c:pt idx="50">
                  <c:v>4300455.5137388045</c:v>
                </c:pt>
                <c:pt idx="51">
                  <c:v>4300448.6831766153</c:v>
                </c:pt>
                <c:pt idx="52">
                  <c:v>4300461.8214097936</c:v>
                </c:pt>
                <c:pt idx="53">
                  <c:v>4300445.2110094335</c:v>
                </c:pt>
                <c:pt idx="54">
                  <c:v>4300442.5638829498</c:v>
                </c:pt>
                <c:pt idx="55">
                  <c:v>4300439.7666634237</c:v>
                </c:pt>
                <c:pt idx="56">
                  <c:v>4300436.5411569336</c:v>
                </c:pt>
                <c:pt idx="57">
                  <c:v>4300412.4766041497</c:v>
                </c:pt>
                <c:pt idx="58">
                  <c:v>4300425.5522887539</c:v>
                </c:pt>
                <c:pt idx="59">
                  <c:v>4300393.7934074886</c:v>
                </c:pt>
                <c:pt idx="60">
                  <c:v>4300393.6436920017</c:v>
                </c:pt>
                <c:pt idx="61">
                  <c:v>4300379.1695542252</c:v>
                </c:pt>
                <c:pt idx="62">
                  <c:v>4300371.2851775968</c:v>
                </c:pt>
                <c:pt idx="63">
                  <c:v>4300381.2204693314</c:v>
                </c:pt>
                <c:pt idx="64">
                  <c:v>4300388.0157702705</c:v>
                </c:pt>
                <c:pt idx="65">
                  <c:v>4300395.6977869952</c:v>
                </c:pt>
                <c:pt idx="66">
                  <c:v>4300386.0741401752</c:v>
                </c:pt>
                <c:pt idx="67">
                  <c:v>4300388.3778852392</c:v>
                </c:pt>
                <c:pt idx="68">
                  <c:v>4300403.1619734503</c:v>
                </c:pt>
                <c:pt idx="69">
                  <c:v>4300384.8858760791</c:v>
                </c:pt>
                <c:pt idx="70">
                  <c:v>4300411.8463334162</c:v>
                </c:pt>
                <c:pt idx="71">
                  <c:v>4300397.3059236715</c:v>
                </c:pt>
                <c:pt idx="72">
                  <c:v>4300385.5155051425</c:v>
                </c:pt>
                <c:pt idx="73">
                  <c:v>4300384.5907748444</c:v>
                </c:pt>
                <c:pt idx="74">
                  <c:v>4300391.7008178737</c:v>
                </c:pt>
                <c:pt idx="75">
                  <c:v>4300393.2855516002</c:v>
                </c:pt>
                <c:pt idx="76">
                  <c:v>4300422.5368635189</c:v>
                </c:pt>
                <c:pt idx="77">
                  <c:v>4300389.8590731705</c:v>
                </c:pt>
                <c:pt idx="78">
                  <c:v>4300392.0764404237</c:v>
                </c:pt>
                <c:pt idx="79">
                  <c:v>4300385.1869029682</c:v>
                </c:pt>
                <c:pt idx="80">
                  <c:v>4300382.6630075974</c:v>
                </c:pt>
                <c:pt idx="81">
                  <c:v>4300376.5889128493</c:v>
                </c:pt>
                <c:pt idx="82">
                  <c:v>4300364.2192793759</c:v>
                </c:pt>
                <c:pt idx="83">
                  <c:v>4300379.6912397537</c:v>
                </c:pt>
                <c:pt idx="84">
                  <c:v>4300384.1408979008</c:v>
                </c:pt>
                <c:pt idx="85">
                  <c:v>4300378.6947160698</c:v>
                </c:pt>
                <c:pt idx="86">
                  <c:v>4300375.4679925842</c:v>
                </c:pt>
                <c:pt idx="87">
                  <c:v>4300360.3941513849</c:v>
                </c:pt>
                <c:pt idx="88">
                  <c:v>4300376.0565533238</c:v>
                </c:pt>
                <c:pt idx="89">
                  <c:v>4300365.4249999998</c:v>
                </c:pt>
                <c:pt idx="90">
                  <c:v>4300366.1113516362</c:v>
                </c:pt>
                <c:pt idx="91">
                  <c:v>4300351.9035260128</c:v>
                </c:pt>
                <c:pt idx="92">
                  <c:v>4300346.3830742482</c:v>
                </c:pt>
                <c:pt idx="93">
                  <c:v>4300339.5975236846</c:v>
                </c:pt>
                <c:pt idx="94">
                  <c:v>4300330.2421839908</c:v>
                </c:pt>
                <c:pt idx="95">
                  <c:v>4300344.6187142553</c:v>
                </c:pt>
                <c:pt idx="96">
                  <c:v>4300342.4808297222</c:v>
                </c:pt>
                <c:pt idx="97">
                  <c:v>4300357.4244442489</c:v>
                </c:pt>
                <c:pt idx="98">
                  <c:v>4300344.0614760416</c:v>
                </c:pt>
                <c:pt idx="99">
                  <c:v>4300339.3801302826</c:v>
                </c:pt>
                <c:pt idx="100">
                  <c:v>4300338.1553450897</c:v>
                </c:pt>
                <c:pt idx="101">
                  <c:v>4300349.5431163833</c:v>
                </c:pt>
                <c:pt idx="102">
                  <c:v>4300371.5963258892</c:v>
                </c:pt>
                <c:pt idx="103">
                  <c:v>4300370.5520688863</c:v>
                </c:pt>
                <c:pt idx="104">
                  <c:v>4300375.387628885</c:v>
                </c:pt>
                <c:pt idx="105">
                  <c:v>4300430.0378769832</c:v>
                </c:pt>
                <c:pt idx="106">
                  <c:v>4300422.7541049831</c:v>
                </c:pt>
                <c:pt idx="107">
                  <c:v>4300425.6262048213</c:v>
                </c:pt>
                <c:pt idx="108">
                  <c:v>4300395.6280332562</c:v>
                </c:pt>
                <c:pt idx="109">
                  <c:v>4300397.5798775777</c:v>
                </c:pt>
                <c:pt idx="110">
                  <c:v>4300406.0727071669</c:v>
                </c:pt>
                <c:pt idx="111">
                  <c:v>4300418.5521954829</c:v>
                </c:pt>
                <c:pt idx="112">
                  <c:v>4300417.4620293099</c:v>
                </c:pt>
                <c:pt idx="113">
                  <c:v>4300425.4405558053</c:v>
                </c:pt>
                <c:pt idx="114">
                  <c:v>4300413.9779532263</c:v>
                </c:pt>
                <c:pt idx="115">
                  <c:v>4300407.6466871174</c:v>
                </c:pt>
                <c:pt idx="116">
                  <c:v>4300401.9295826815</c:v>
                </c:pt>
                <c:pt idx="117">
                  <c:v>4300401.5542681376</c:v>
                </c:pt>
                <c:pt idx="118">
                  <c:v>4300407.2223156644</c:v>
                </c:pt>
                <c:pt idx="119">
                  <c:v>4300459.0702785552</c:v>
                </c:pt>
                <c:pt idx="120">
                  <c:v>4300461.8057178138</c:v>
                </c:pt>
                <c:pt idx="121">
                  <c:v>4300467.1502304208</c:v>
                </c:pt>
                <c:pt idx="122">
                  <c:v>4300471.1238464462</c:v>
                </c:pt>
                <c:pt idx="123">
                  <c:v>4300475.4058089545</c:v>
                </c:pt>
                <c:pt idx="124">
                  <c:v>4300473.2810260868</c:v>
                </c:pt>
                <c:pt idx="125">
                  <c:v>4300481.3393159006</c:v>
                </c:pt>
                <c:pt idx="126">
                  <c:v>4300491.2659812057</c:v>
                </c:pt>
                <c:pt idx="127">
                  <c:v>4300479.8031152636</c:v>
                </c:pt>
                <c:pt idx="128">
                  <c:v>4300501.1379493531</c:v>
                </c:pt>
                <c:pt idx="129">
                  <c:v>4300495.9889715984</c:v>
                </c:pt>
                <c:pt idx="130">
                  <c:v>4300493.7616436891</c:v>
                </c:pt>
                <c:pt idx="131">
                  <c:v>4300488.7561039627</c:v>
                </c:pt>
                <c:pt idx="132">
                  <c:v>4300489.1198257469</c:v>
                </c:pt>
                <c:pt idx="133">
                  <c:v>4300482.4142435752</c:v>
                </c:pt>
                <c:pt idx="134">
                  <c:v>4300482.5870000003</c:v>
                </c:pt>
                <c:pt idx="135">
                  <c:v>4300482.2872928865</c:v>
                </c:pt>
                <c:pt idx="136">
                  <c:v>4300476.615966782</c:v>
                </c:pt>
                <c:pt idx="137">
                  <c:v>4300475.3133989191</c:v>
                </c:pt>
                <c:pt idx="138">
                  <c:v>4300488.8724008268</c:v>
                </c:pt>
                <c:pt idx="139">
                  <c:v>4300472.7085131006</c:v>
                </c:pt>
                <c:pt idx="140">
                  <c:v>4300482.1302196374</c:v>
                </c:pt>
                <c:pt idx="141">
                  <c:v>4300471.4131993325</c:v>
                </c:pt>
                <c:pt idx="142">
                  <c:v>4300471.7752450798</c:v>
                </c:pt>
                <c:pt idx="143">
                  <c:v>4300454.7116280124</c:v>
                </c:pt>
                <c:pt idx="144">
                  <c:v>4300468.6498844968</c:v>
                </c:pt>
                <c:pt idx="145">
                  <c:v>4300477.9069757322</c:v>
                </c:pt>
                <c:pt idx="146">
                  <c:v>4300481.6318628797</c:v>
                </c:pt>
                <c:pt idx="147">
                  <c:v>4300478.3492624769</c:v>
                </c:pt>
                <c:pt idx="148">
                  <c:v>4300472.7379731303</c:v>
                </c:pt>
                <c:pt idx="149">
                  <c:v>4300476.7792942552</c:v>
                </c:pt>
                <c:pt idx="150">
                  <c:v>4300476.5605116934</c:v>
                </c:pt>
                <c:pt idx="151">
                  <c:v>4300413.0281358538</c:v>
                </c:pt>
                <c:pt idx="152">
                  <c:v>4300434.9001226854</c:v>
                </c:pt>
                <c:pt idx="153">
                  <c:v>4300443.2467097621</c:v>
                </c:pt>
                <c:pt idx="154">
                  <c:v>4300450.3657601401</c:v>
                </c:pt>
                <c:pt idx="155">
                  <c:v>4300452.844901829</c:v>
                </c:pt>
                <c:pt idx="156">
                  <c:v>4300458.9116374506</c:v>
                </c:pt>
                <c:pt idx="157">
                  <c:v>4300451.4668551488</c:v>
                </c:pt>
                <c:pt idx="158">
                  <c:v>4300459.1628152691</c:v>
                </c:pt>
                <c:pt idx="159">
                  <c:v>4300463.4167582253</c:v>
                </c:pt>
                <c:pt idx="160">
                  <c:v>4300460.9277447024</c:v>
                </c:pt>
                <c:pt idx="161">
                  <c:v>4300455.0555803291</c:v>
                </c:pt>
                <c:pt idx="162">
                  <c:v>4300469.3513665674</c:v>
                </c:pt>
                <c:pt idx="163">
                  <c:v>4300462.8021178786</c:v>
                </c:pt>
                <c:pt idx="164">
                  <c:v>4300409.9416240454</c:v>
                </c:pt>
                <c:pt idx="165">
                  <c:v>4300405.5340683041</c:v>
                </c:pt>
                <c:pt idx="166">
                  <c:v>4300396.6266658818</c:v>
                </c:pt>
                <c:pt idx="167">
                  <c:v>4300397.2894424675</c:v>
                </c:pt>
                <c:pt idx="168">
                  <c:v>4300402.739729397</c:v>
                </c:pt>
                <c:pt idx="169">
                  <c:v>4300412.0632938594</c:v>
                </c:pt>
                <c:pt idx="170">
                  <c:v>4300398.2066218285</c:v>
                </c:pt>
                <c:pt idx="171">
                  <c:v>4300417.091894703</c:v>
                </c:pt>
                <c:pt idx="172">
                  <c:v>4300378.733708065</c:v>
                </c:pt>
                <c:pt idx="173">
                  <c:v>4300387.5036651222</c:v>
                </c:pt>
                <c:pt idx="174">
                  <c:v>4300394.7057721792</c:v>
                </c:pt>
                <c:pt idx="175">
                  <c:v>4300388.2973539587</c:v>
                </c:pt>
                <c:pt idx="176">
                  <c:v>4300373.0403148839</c:v>
                </c:pt>
                <c:pt idx="177">
                  <c:v>4300372.2843711423</c:v>
                </c:pt>
                <c:pt idx="178">
                  <c:v>4300374.3394670309</c:v>
                </c:pt>
                <c:pt idx="179">
                  <c:v>4300332.8623241251</c:v>
                </c:pt>
                <c:pt idx="180">
                  <c:v>4300322.838352222</c:v>
                </c:pt>
                <c:pt idx="181">
                  <c:v>4300318.4508205056</c:v>
                </c:pt>
                <c:pt idx="182">
                  <c:v>4300313.2706037043</c:v>
                </c:pt>
                <c:pt idx="183">
                  <c:v>4300303.4562117849</c:v>
                </c:pt>
                <c:pt idx="184">
                  <c:v>4300299.0545363659</c:v>
                </c:pt>
                <c:pt idx="185">
                  <c:v>4300291.8383776685</c:v>
                </c:pt>
                <c:pt idx="186">
                  <c:v>4300280.6348652421</c:v>
                </c:pt>
                <c:pt idx="187">
                  <c:v>4300289.9781541349</c:v>
                </c:pt>
                <c:pt idx="188">
                  <c:v>4300296.4111750722</c:v>
                </c:pt>
                <c:pt idx="189">
                  <c:v>4300306.3399594631</c:v>
                </c:pt>
                <c:pt idx="190">
                  <c:v>4300308.9458353082</c:v>
                </c:pt>
                <c:pt idx="191">
                  <c:v>4300319.1955285445</c:v>
                </c:pt>
                <c:pt idx="192">
                  <c:v>4300328.7496704124</c:v>
                </c:pt>
                <c:pt idx="193">
                  <c:v>4300318.3818798298</c:v>
                </c:pt>
                <c:pt idx="194">
                  <c:v>4300314.171533077</c:v>
                </c:pt>
                <c:pt idx="195">
                  <c:v>4300309.8050448466</c:v>
                </c:pt>
                <c:pt idx="196">
                  <c:v>4300307.1372378152</c:v>
                </c:pt>
                <c:pt idx="197">
                  <c:v>4300289.8499381738</c:v>
                </c:pt>
                <c:pt idx="198">
                  <c:v>4300278.8522980502</c:v>
                </c:pt>
                <c:pt idx="199">
                  <c:v>4300288.0917703928</c:v>
                </c:pt>
                <c:pt idx="200">
                  <c:v>4300280.7439994542</c:v>
                </c:pt>
                <c:pt idx="201">
                  <c:v>4300287.9819736248</c:v>
                </c:pt>
                <c:pt idx="202">
                  <c:v>4300294.4379504798</c:v>
                </c:pt>
                <c:pt idx="203">
                  <c:v>4300323.0465060333</c:v>
                </c:pt>
                <c:pt idx="204">
                  <c:v>4300315.3378246054</c:v>
                </c:pt>
                <c:pt idx="205">
                  <c:v>4300323.6161140352</c:v>
                </c:pt>
                <c:pt idx="206">
                  <c:v>4300324.3885998828</c:v>
                </c:pt>
                <c:pt idx="207">
                  <c:v>4300321.9176235795</c:v>
                </c:pt>
                <c:pt idx="208">
                  <c:v>4300322.9903277485</c:v>
                </c:pt>
                <c:pt idx="209">
                  <c:v>4300324.4348411718</c:v>
                </c:pt>
                <c:pt idx="210">
                  <c:v>4300326.990124126</c:v>
                </c:pt>
                <c:pt idx="211">
                  <c:v>4300326.3363080453</c:v>
                </c:pt>
                <c:pt idx="212">
                  <c:v>4300331.4928643452</c:v>
                </c:pt>
                <c:pt idx="213">
                  <c:v>4300330.8936293693</c:v>
                </c:pt>
                <c:pt idx="214">
                  <c:v>4300333.6701453775</c:v>
                </c:pt>
                <c:pt idx="215">
                  <c:v>4300331.4899219275</c:v>
                </c:pt>
                <c:pt idx="216">
                  <c:v>4300328.0815577907</c:v>
                </c:pt>
                <c:pt idx="217">
                  <c:v>4300328.548944816</c:v>
                </c:pt>
                <c:pt idx="218">
                  <c:v>4300326.555250885</c:v>
                </c:pt>
                <c:pt idx="219">
                  <c:v>4300331.1313120574</c:v>
                </c:pt>
                <c:pt idx="220">
                  <c:v>4300331.5894647809</c:v>
                </c:pt>
                <c:pt idx="221">
                  <c:v>4300338.8729686523</c:v>
                </c:pt>
                <c:pt idx="222">
                  <c:v>4300343.2619721228</c:v>
                </c:pt>
                <c:pt idx="223">
                  <c:v>4300335.0220602807</c:v>
                </c:pt>
                <c:pt idx="224">
                  <c:v>4300333.4816966234</c:v>
                </c:pt>
                <c:pt idx="225">
                  <c:v>4300340.0331629319</c:v>
                </c:pt>
                <c:pt idx="226">
                  <c:v>4300293.749235197</c:v>
                </c:pt>
                <c:pt idx="227">
                  <c:v>4300284.1149000386</c:v>
                </c:pt>
                <c:pt idx="228">
                  <c:v>4300283.09365445</c:v>
                </c:pt>
                <c:pt idx="229">
                  <c:v>4300291.8204312269</c:v>
                </c:pt>
                <c:pt idx="230">
                  <c:v>4300295.0067805657</c:v>
                </c:pt>
                <c:pt idx="231">
                  <c:v>4300289.1367183914</c:v>
                </c:pt>
                <c:pt idx="232">
                  <c:v>4300283.0963984588</c:v>
                </c:pt>
                <c:pt idx="233">
                  <c:v>4300280.310344032</c:v>
                </c:pt>
                <c:pt idx="234">
                  <c:v>4300276.8973579239</c:v>
                </c:pt>
                <c:pt idx="235">
                  <c:v>4300276.25780336</c:v>
                </c:pt>
                <c:pt idx="236">
                  <c:v>4300250.9109825511</c:v>
                </c:pt>
                <c:pt idx="237">
                  <c:v>4300267.1942784982</c:v>
                </c:pt>
                <c:pt idx="238">
                  <c:v>4300270.6406852277</c:v>
                </c:pt>
                <c:pt idx="239">
                  <c:v>4300272.7443030151</c:v>
                </c:pt>
                <c:pt idx="240">
                  <c:v>4300270.6156346984</c:v>
                </c:pt>
                <c:pt idx="241">
                  <c:v>4300270.470864079</c:v>
                </c:pt>
                <c:pt idx="242">
                  <c:v>4300277.1839718577</c:v>
                </c:pt>
                <c:pt idx="243">
                  <c:v>4300278.212867015</c:v>
                </c:pt>
                <c:pt idx="244">
                  <c:v>4300277.0126224402</c:v>
                </c:pt>
                <c:pt idx="245">
                  <c:v>4300262.8889857661</c:v>
                </c:pt>
                <c:pt idx="246">
                  <c:v>4300256.2251183195</c:v>
                </c:pt>
                <c:pt idx="247">
                  <c:v>4300259.5302612782</c:v>
                </c:pt>
                <c:pt idx="248">
                  <c:v>4300263.7598395869</c:v>
                </c:pt>
                <c:pt idx="249">
                  <c:v>4300262.7776550353</c:v>
                </c:pt>
                <c:pt idx="250">
                  <c:v>4300264.1397485295</c:v>
                </c:pt>
                <c:pt idx="251">
                  <c:v>4300273.3683924032</c:v>
                </c:pt>
                <c:pt idx="252">
                  <c:v>4300277.1449784655</c:v>
                </c:pt>
                <c:pt idx="253">
                  <c:v>4300284.4175186576</c:v>
                </c:pt>
                <c:pt idx="254">
                  <c:v>4300291.9340722123</c:v>
                </c:pt>
                <c:pt idx="255">
                  <c:v>4300390.6250064475</c:v>
                </c:pt>
                <c:pt idx="256">
                  <c:v>4300386.9482361348</c:v>
                </c:pt>
                <c:pt idx="257">
                  <c:v>4300386.9289080054</c:v>
                </c:pt>
                <c:pt idx="258">
                  <c:v>4300379.6131874314</c:v>
                </c:pt>
                <c:pt idx="259">
                  <c:v>4300372.8214473454</c:v>
                </c:pt>
                <c:pt idx="260">
                  <c:v>4300366.3896848736</c:v>
                </c:pt>
                <c:pt idx="261">
                  <c:v>4300372.4482163042</c:v>
                </c:pt>
                <c:pt idx="262">
                  <c:v>4300358.114228324</c:v>
                </c:pt>
                <c:pt idx="263">
                  <c:v>4300351.8658646261</c:v>
                </c:pt>
                <c:pt idx="264">
                  <c:v>4300348.4706641845</c:v>
                </c:pt>
                <c:pt idx="265">
                  <c:v>4300372.4166181888</c:v>
                </c:pt>
                <c:pt idx="266">
                  <c:v>4300387.5684247268</c:v>
                </c:pt>
                <c:pt idx="267">
                  <c:v>4300394.1790263895</c:v>
                </c:pt>
                <c:pt idx="268">
                  <c:v>4300389.4441895783</c:v>
                </c:pt>
                <c:pt idx="269">
                  <c:v>4300398.1231049774</c:v>
                </c:pt>
                <c:pt idx="270">
                  <c:v>4300399.7481580693</c:v>
                </c:pt>
                <c:pt idx="271">
                  <c:v>4300405.059276171</c:v>
                </c:pt>
                <c:pt idx="272">
                  <c:v>4300400.3091122676</c:v>
                </c:pt>
                <c:pt idx="273">
                  <c:v>4300410.7657335103</c:v>
                </c:pt>
                <c:pt idx="274">
                  <c:v>4300411.9277814254</c:v>
                </c:pt>
                <c:pt idx="275">
                  <c:v>4300415.0050038276</c:v>
                </c:pt>
                <c:pt idx="276">
                  <c:v>4300419.873734042</c:v>
                </c:pt>
                <c:pt idx="277">
                  <c:v>4300415.6793949194</c:v>
                </c:pt>
                <c:pt idx="278">
                  <c:v>4300421.8184430553</c:v>
                </c:pt>
                <c:pt idx="279">
                  <c:v>4300419.8722338965</c:v>
                </c:pt>
                <c:pt idx="280">
                  <c:v>4300418.5215382995</c:v>
                </c:pt>
                <c:pt idx="281">
                  <c:v>4300423.8358059051</c:v>
                </c:pt>
                <c:pt idx="282">
                  <c:v>4300424.7409621151</c:v>
                </c:pt>
                <c:pt idx="283">
                  <c:v>4300423.8983731307</c:v>
                </c:pt>
                <c:pt idx="284">
                  <c:v>4300425.088301464</c:v>
                </c:pt>
                <c:pt idx="285">
                  <c:v>4300428.8428928703</c:v>
                </c:pt>
                <c:pt idx="286">
                  <c:v>4300431.0281222444</c:v>
                </c:pt>
                <c:pt idx="287">
                  <c:v>4300430.3639850803</c:v>
                </c:pt>
                <c:pt idx="288">
                  <c:v>4300432.422044782</c:v>
                </c:pt>
                <c:pt idx="289">
                  <c:v>4300436.4846307784</c:v>
                </c:pt>
                <c:pt idx="290">
                  <c:v>4300437.3849614151</c:v>
                </c:pt>
                <c:pt idx="291">
                  <c:v>4300440.7792095179</c:v>
                </c:pt>
                <c:pt idx="292">
                  <c:v>4300434.8424908305</c:v>
                </c:pt>
                <c:pt idx="293">
                  <c:v>4300431.3774076579</c:v>
                </c:pt>
                <c:pt idx="294">
                  <c:v>4300432.5402831929</c:v>
                </c:pt>
                <c:pt idx="295">
                  <c:v>4300443.165886635</c:v>
                </c:pt>
                <c:pt idx="296">
                  <c:v>4300443.7552475054</c:v>
                </c:pt>
                <c:pt idx="297">
                  <c:v>4300438.9554886743</c:v>
                </c:pt>
                <c:pt idx="298">
                  <c:v>4300445.9337698482</c:v>
                </c:pt>
                <c:pt idx="299">
                  <c:v>4300437.0521410769</c:v>
                </c:pt>
                <c:pt idx="300">
                  <c:v>4300468.438712202</c:v>
                </c:pt>
                <c:pt idx="301">
                  <c:v>4300483.1578870518</c:v>
                </c:pt>
                <c:pt idx="302">
                  <c:v>4300458.9309480106</c:v>
                </c:pt>
                <c:pt idx="303">
                  <c:v>4300456.3207299626</c:v>
                </c:pt>
                <c:pt idx="304">
                  <c:v>4300453.5103267524</c:v>
                </c:pt>
                <c:pt idx="305">
                  <c:v>4300454.9615983684</c:v>
                </c:pt>
                <c:pt idx="306">
                  <c:v>4300434.8169155102</c:v>
                </c:pt>
                <c:pt idx="307">
                  <c:v>4300422.4829084091</c:v>
                </c:pt>
                <c:pt idx="308">
                  <c:v>4300427.5186149506</c:v>
                </c:pt>
                <c:pt idx="309">
                  <c:v>4300466.7120912634</c:v>
                </c:pt>
                <c:pt idx="310">
                  <c:v>4300483.4715422215</c:v>
                </c:pt>
                <c:pt idx="311">
                  <c:v>4300498.2997342246</c:v>
                </c:pt>
                <c:pt idx="312">
                  <c:v>4300429.3381888336</c:v>
                </c:pt>
                <c:pt idx="313">
                  <c:v>4300420.7608364718</c:v>
                </c:pt>
                <c:pt idx="314">
                  <c:v>4300411.764468709</c:v>
                </c:pt>
                <c:pt idx="315">
                  <c:v>4300403.9347857861</c:v>
                </c:pt>
                <c:pt idx="316">
                  <c:v>4300402.9273659484</c:v>
                </c:pt>
                <c:pt idx="317">
                  <c:v>4300370.2314999998</c:v>
                </c:pt>
                <c:pt idx="318">
                  <c:v>4300374.8463035775</c:v>
                </c:pt>
                <c:pt idx="319">
                  <c:v>4300370.8128256872</c:v>
                </c:pt>
                <c:pt idx="320">
                  <c:v>4300363.0335185481</c:v>
                </c:pt>
                <c:pt idx="321">
                  <c:v>4300362.293364183</c:v>
                </c:pt>
                <c:pt idx="322">
                  <c:v>4300356.410637442</c:v>
                </c:pt>
                <c:pt idx="323">
                  <c:v>4300359.326316271</c:v>
                </c:pt>
                <c:pt idx="324">
                  <c:v>4300352.2228004532</c:v>
                </c:pt>
                <c:pt idx="325">
                  <c:v>4300355.6480779536</c:v>
                </c:pt>
                <c:pt idx="326">
                  <c:v>4300356.3273028005</c:v>
                </c:pt>
                <c:pt idx="327">
                  <c:v>4300356.0668379758</c:v>
                </c:pt>
                <c:pt idx="328">
                  <c:v>4300350.4809564566</c:v>
                </c:pt>
                <c:pt idx="329">
                  <c:v>4300350.0392629104</c:v>
                </c:pt>
                <c:pt idx="330">
                  <c:v>4300314.967963459</c:v>
                </c:pt>
                <c:pt idx="331">
                  <c:v>4300305.124792357</c:v>
                </c:pt>
                <c:pt idx="332">
                  <c:v>4300325.3627278861</c:v>
                </c:pt>
                <c:pt idx="333">
                  <c:v>4300337.9590598606</c:v>
                </c:pt>
                <c:pt idx="334">
                  <c:v>4300352.7041974096</c:v>
                </c:pt>
                <c:pt idx="335">
                  <c:v>4300355.4574355204</c:v>
                </c:pt>
                <c:pt idx="336">
                  <c:v>4300350.955640926</c:v>
                </c:pt>
                <c:pt idx="337">
                  <c:v>4300361.0744697461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B9-4781-87B4-6FE00B4AF38F}"/>
            </c:ext>
          </c:extLst>
        </c:ser>
        <c:ser>
          <c:idx val="1"/>
          <c:order val="1"/>
          <c:tx>
            <c:strRef>
              <c:f>'By Species'!$U$1</c:f>
              <c:strCache>
                <c:ptCount val="1"/>
                <c:pt idx="0">
                  <c:v>Tan Oak</c:v>
                </c:pt>
              </c:strCache>
            </c:strRef>
          </c:tx>
          <c:spPr>
            <a:ln w="28575">
              <a:noFill/>
            </a:ln>
          </c:spPr>
          <c:xVal>
            <c:numRef>
              <c:f>'By Species'!$S$2:$S$625</c:f>
              <c:numCache>
                <c:formatCode>General</c:formatCode>
                <c:ptCount val="624"/>
                <c:pt idx="0">
                  <c:v>477033.54266992619</c:v>
                </c:pt>
                <c:pt idx="1">
                  <c:v>476962.34212394647</c:v>
                </c:pt>
                <c:pt idx="2">
                  <c:v>476918.42747500539</c:v>
                </c:pt>
                <c:pt idx="3">
                  <c:v>476908.0704984545</c:v>
                </c:pt>
                <c:pt idx="4">
                  <c:v>476906.99537883973</c:v>
                </c:pt>
                <c:pt idx="5">
                  <c:v>476908.39276030572</c:v>
                </c:pt>
                <c:pt idx="6">
                  <c:v>476912.91126818414</c:v>
                </c:pt>
                <c:pt idx="7">
                  <c:v>476917.08623495977</c:v>
                </c:pt>
                <c:pt idx="8">
                  <c:v>476917.55765160947</c:v>
                </c:pt>
                <c:pt idx="9">
                  <c:v>477055.04427090706</c:v>
                </c:pt>
                <c:pt idx="10">
                  <c:v>477046.84727024491</c:v>
                </c:pt>
                <c:pt idx="11">
                  <c:v>477055.20676390489</c:v>
                </c:pt>
                <c:pt idx="12">
                  <c:v>477056.30509452272</c:v>
                </c:pt>
                <c:pt idx="13">
                  <c:v>477069.38752709731</c:v>
                </c:pt>
                <c:pt idx="14">
                  <c:v>477081.96744943166</c:v>
                </c:pt>
                <c:pt idx="15">
                  <c:v>477065.40252879763</c:v>
                </c:pt>
                <c:pt idx="16">
                  <c:v>477066.28373284754</c:v>
                </c:pt>
                <c:pt idx="17">
                  <c:v>477060.31224886421</c:v>
                </c:pt>
                <c:pt idx="18">
                  <c:v>477040.96119435184</c:v>
                </c:pt>
                <c:pt idx="19">
                  <c:v>477036.75831528602</c:v>
                </c:pt>
                <c:pt idx="20">
                  <c:v>477040.01978177257</c:v>
                </c:pt>
                <c:pt idx="21">
                  <c:v>477022.75244419713</c:v>
                </c:pt>
                <c:pt idx="22">
                  <c:v>477023.75305141957</c:v>
                </c:pt>
                <c:pt idx="23">
                  <c:v>477032.24403251446</c:v>
                </c:pt>
                <c:pt idx="24">
                  <c:v>477036.89689990471</c:v>
                </c:pt>
                <c:pt idx="25">
                  <c:v>477038.12602223619</c:v>
                </c:pt>
                <c:pt idx="26">
                  <c:v>477021.5777243544</c:v>
                </c:pt>
                <c:pt idx="27">
                  <c:v>477017.77190432238</c:v>
                </c:pt>
                <c:pt idx="28">
                  <c:v>477002.07098418026</c:v>
                </c:pt>
                <c:pt idx="29">
                  <c:v>477006.59392869513</c:v>
                </c:pt>
                <c:pt idx="30">
                  <c:v>477009.87638706813</c:v>
                </c:pt>
                <c:pt idx="31">
                  <c:v>477011.7978296192</c:v>
                </c:pt>
                <c:pt idx="32">
                  <c:v>477017.48701609223</c:v>
                </c:pt>
                <c:pt idx="33">
                  <c:v>477029.82292025251</c:v>
                </c:pt>
                <c:pt idx="34">
                  <c:v>477037.70331554941</c:v>
                </c:pt>
                <c:pt idx="35">
                  <c:v>477031.13997397444</c:v>
                </c:pt>
                <c:pt idx="36">
                  <c:v>477030.69796000054</c:v>
                </c:pt>
                <c:pt idx="37">
                  <c:v>477024.93793584395</c:v>
                </c:pt>
                <c:pt idx="38">
                  <c:v>477021.49476524704</c:v>
                </c:pt>
                <c:pt idx="39">
                  <c:v>477030.21573085943</c:v>
                </c:pt>
                <c:pt idx="40">
                  <c:v>477028.14207279409</c:v>
                </c:pt>
                <c:pt idx="41">
                  <c:v>477021.22974501125</c:v>
                </c:pt>
                <c:pt idx="42">
                  <c:v>477032.3292399536</c:v>
                </c:pt>
                <c:pt idx="43">
                  <c:v>477032.96241812618</c:v>
                </c:pt>
                <c:pt idx="44">
                  <c:v>477028.06342668965</c:v>
                </c:pt>
                <c:pt idx="45">
                  <c:v>477036.70802185993</c:v>
                </c:pt>
                <c:pt idx="46">
                  <c:v>477041.27241925837</c:v>
                </c:pt>
                <c:pt idx="47">
                  <c:v>477047.13329605799</c:v>
                </c:pt>
                <c:pt idx="48">
                  <c:v>477047.69690379238</c:v>
                </c:pt>
                <c:pt idx="49">
                  <c:v>477047.77663660346</c:v>
                </c:pt>
                <c:pt idx="50">
                  <c:v>477048.57652561233</c:v>
                </c:pt>
                <c:pt idx="51">
                  <c:v>477045.93837621727</c:v>
                </c:pt>
                <c:pt idx="52">
                  <c:v>477059.23740979371</c:v>
                </c:pt>
                <c:pt idx="53">
                  <c:v>477051.16524098569</c:v>
                </c:pt>
                <c:pt idx="54">
                  <c:v>477053.16907370253</c:v>
                </c:pt>
                <c:pt idx="55">
                  <c:v>477057.31423950312</c:v>
                </c:pt>
                <c:pt idx="56">
                  <c:v>477061.67176482879</c:v>
                </c:pt>
                <c:pt idx="57">
                  <c:v>477047.92903812788</c:v>
                </c:pt>
                <c:pt idx="58">
                  <c:v>477039.57066033653</c:v>
                </c:pt>
                <c:pt idx="59">
                  <c:v>477025.76167858701</c:v>
                </c:pt>
                <c:pt idx="60">
                  <c:v>477067.48649093619</c:v>
                </c:pt>
                <c:pt idx="61">
                  <c:v>477053.3525621501</c:v>
                </c:pt>
                <c:pt idx="62">
                  <c:v>477054.24950867618</c:v>
                </c:pt>
                <c:pt idx="63">
                  <c:v>477049.60898240289</c:v>
                </c:pt>
                <c:pt idx="64">
                  <c:v>477043.21514375153</c:v>
                </c:pt>
                <c:pt idx="65">
                  <c:v>477046.46564528998</c:v>
                </c:pt>
                <c:pt idx="66">
                  <c:v>477040.18874949537</c:v>
                </c:pt>
                <c:pt idx="67">
                  <c:v>477043.05933768128</c:v>
                </c:pt>
                <c:pt idx="68">
                  <c:v>477059.70029238058</c:v>
                </c:pt>
                <c:pt idx="69">
                  <c:v>477056.69884850207</c:v>
                </c:pt>
                <c:pt idx="70">
                  <c:v>477047.82914088981</c:v>
                </c:pt>
                <c:pt idx="71">
                  <c:v>477028.97564463218</c:v>
                </c:pt>
                <c:pt idx="72">
                  <c:v>477045.05934986979</c:v>
                </c:pt>
                <c:pt idx="73">
                  <c:v>477046.59640295478</c:v>
                </c:pt>
                <c:pt idx="74">
                  <c:v>477021.33638281142</c:v>
                </c:pt>
                <c:pt idx="75">
                  <c:v>477019.00801615929</c:v>
                </c:pt>
                <c:pt idx="76">
                  <c:v>477006.22193462728</c:v>
                </c:pt>
                <c:pt idx="77">
                  <c:v>477042.75246473966</c:v>
                </c:pt>
                <c:pt idx="78">
                  <c:v>477045.67373821401</c:v>
                </c:pt>
                <c:pt idx="79">
                  <c:v>477051.82855234679</c:v>
                </c:pt>
                <c:pt idx="80">
                  <c:v>477055.14653173508</c:v>
                </c:pt>
                <c:pt idx="81">
                  <c:v>477059.44127358525</c:v>
                </c:pt>
                <c:pt idx="82">
                  <c:v>477041.63044352335</c:v>
                </c:pt>
                <c:pt idx="83">
                  <c:v>477033.72599609534</c:v>
                </c:pt>
                <c:pt idx="84">
                  <c:v>477048.90096266405</c:v>
                </c:pt>
                <c:pt idx="85">
                  <c:v>477047.85158243187</c:v>
                </c:pt>
                <c:pt idx="86">
                  <c:v>477055.34805018757</c:v>
                </c:pt>
                <c:pt idx="87">
                  <c:v>477046.10589799512</c:v>
                </c:pt>
                <c:pt idx="88">
                  <c:v>477035.80634356249</c:v>
                </c:pt>
                <c:pt idx="89">
                  <c:v>477033.90700000001</c:v>
                </c:pt>
                <c:pt idx="90">
                  <c:v>477027.63983768818</c:v>
                </c:pt>
                <c:pt idx="91">
                  <c:v>477042.12352259719</c:v>
                </c:pt>
                <c:pt idx="92">
                  <c:v>477048.95591199643</c:v>
                </c:pt>
                <c:pt idx="93">
                  <c:v>477051.54728828836</c:v>
                </c:pt>
                <c:pt idx="94">
                  <c:v>477053.45912722364</c:v>
                </c:pt>
                <c:pt idx="95">
                  <c:v>477067.93849527556</c:v>
                </c:pt>
                <c:pt idx="96">
                  <c:v>477077.9357329529</c:v>
                </c:pt>
                <c:pt idx="97">
                  <c:v>477046.98147498159</c:v>
                </c:pt>
                <c:pt idx="98">
                  <c:v>477044.83367466158</c:v>
                </c:pt>
                <c:pt idx="99">
                  <c:v>477059.75528936659</c:v>
                </c:pt>
                <c:pt idx="100">
                  <c:v>477066.25650739024</c:v>
                </c:pt>
                <c:pt idx="101">
                  <c:v>477058.88567883597</c:v>
                </c:pt>
                <c:pt idx="102">
                  <c:v>477047.94875834032</c:v>
                </c:pt>
                <c:pt idx="103">
                  <c:v>477046.08071358048</c:v>
                </c:pt>
                <c:pt idx="104">
                  <c:v>477054.42590593599</c:v>
                </c:pt>
                <c:pt idx="105">
                  <c:v>477122.59720588493</c:v>
                </c:pt>
                <c:pt idx="106">
                  <c:v>477138.61183999211</c:v>
                </c:pt>
                <c:pt idx="107">
                  <c:v>477146.97553507437</c:v>
                </c:pt>
                <c:pt idx="108">
                  <c:v>477144.89218609134</c:v>
                </c:pt>
                <c:pt idx="109">
                  <c:v>477147.53865897073</c:v>
                </c:pt>
                <c:pt idx="110">
                  <c:v>477128.24831935781</c:v>
                </c:pt>
                <c:pt idx="111">
                  <c:v>477125.27383311704</c:v>
                </c:pt>
                <c:pt idx="112">
                  <c:v>477124.28588160325</c:v>
                </c:pt>
                <c:pt idx="113">
                  <c:v>477154.60455860972</c:v>
                </c:pt>
                <c:pt idx="114">
                  <c:v>477157.35826770827</c:v>
                </c:pt>
                <c:pt idx="115">
                  <c:v>477151.80020816647</c:v>
                </c:pt>
                <c:pt idx="116">
                  <c:v>477147.0809558648</c:v>
                </c:pt>
                <c:pt idx="117">
                  <c:v>477146.01083470538</c:v>
                </c:pt>
                <c:pt idx="118">
                  <c:v>477126.74803575891</c:v>
                </c:pt>
                <c:pt idx="119">
                  <c:v>477104.92782588879</c:v>
                </c:pt>
                <c:pt idx="120">
                  <c:v>477104.69725954288</c:v>
                </c:pt>
                <c:pt idx="121">
                  <c:v>477103.26541366195</c:v>
                </c:pt>
                <c:pt idx="122">
                  <c:v>477101.17824407259</c:v>
                </c:pt>
                <c:pt idx="123">
                  <c:v>477100.97551576036</c:v>
                </c:pt>
                <c:pt idx="124">
                  <c:v>477103.57214103505</c:v>
                </c:pt>
                <c:pt idx="125">
                  <c:v>477105.304853982</c:v>
                </c:pt>
                <c:pt idx="126">
                  <c:v>477108.66571178637</c:v>
                </c:pt>
                <c:pt idx="127">
                  <c:v>477116.86085742776</c:v>
                </c:pt>
                <c:pt idx="128">
                  <c:v>477109.80091747921</c:v>
                </c:pt>
                <c:pt idx="129">
                  <c:v>477115.27195455582</c:v>
                </c:pt>
                <c:pt idx="130">
                  <c:v>477117.79084025609</c:v>
                </c:pt>
                <c:pt idx="131">
                  <c:v>477121.45667350903</c:v>
                </c:pt>
                <c:pt idx="132">
                  <c:v>477122.36721018911</c:v>
                </c:pt>
                <c:pt idx="133">
                  <c:v>477126.9045271147</c:v>
                </c:pt>
                <c:pt idx="134">
                  <c:v>477126.61700000003</c:v>
                </c:pt>
                <c:pt idx="135">
                  <c:v>477137.781229018</c:v>
                </c:pt>
                <c:pt idx="136">
                  <c:v>477136.0071815477</c:v>
                </c:pt>
                <c:pt idx="137">
                  <c:v>477119.30082463269</c:v>
                </c:pt>
                <c:pt idx="138">
                  <c:v>477116.93004147685</c:v>
                </c:pt>
                <c:pt idx="139">
                  <c:v>477142.31227596774</c:v>
                </c:pt>
                <c:pt idx="140">
                  <c:v>477144.45675367711</c:v>
                </c:pt>
                <c:pt idx="141">
                  <c:v>477143.43023525982</c:v>
                </c:pt>
                <c:pt idx="142">
                  <c:v>477144.36440580565</c:v>
                </c:pt>
                <c:pt idx="143">
                  <c:v>477078.23931626504</c:v>
                </c:pt>
                <c:pt idx="144">
                  <c:v>477074.0465</c:v>
                </c:pt>
                <c:pt idx="145">
                  <c:v>477091.05176411557</c:v>
                </c:pt>
                <c:pt idx="146">
                  <c:v>477096.79925455147</c:v>
                </c:pt>
                <c:pt idx="147">
                  <c:v>477100.21386801591</c:v>
                </c:pt>
                <c:pt idx="148">
                  <c:v>477101.705916623</c:v>
                </c:pt>
                <c:pt idx="149">
                  <c:v>477109.60025401117</c:v>
                </c:pt>
                <c:pt idx="150">
                  <c:v>477114.65391290351</c:v>
                </c:pt>
                <c:pt idx="151">
                  <c:v>477089.68203298055</c:v>
                </c:pt>
                <c:pt idx="152">
                  <c:v>477073.72025910107</c:v>
                </c:pt>
                <c:pt idx="153">
                  <c:v>477075.71531334444</c:v>
                </c:pt>
                <c:pt idx="154">
                  <c:v>477084.14955336211</c:v>
                </c:pt>
                <c:pt idx="155">
                  <c:v>477084.31768238184</c:v>
                </c:pt>
                <c:pt idx="156">
                  <c:v>477079.53140034497</c:v>
                </c:pt>
                <c:pt idx="157">
                  <c:v>477092.36765798554</c:v>
                </c:pt>
                <c:pt idx="158">
                  <c:v>477092.67974188941</c:v>
                </c:pt>
                <c:pt idx="159">
                  <c:v>477092.56801719527</c:v>
                </c:pt>
                <c:pt idx="160">
                  <c:v>477095.29730296478</c:v>
                </c:pt>
                <c:pt idx="161">
                  <c:v>477094.6648785398</c:v>
                </c:pt>
                <c:pt idx="162">
                  <c:v>477096.99988254841</c:v>
                </c:pt>
                <c:pt idx="163">
                  <c:v>477110.54890874063</c:v>
                </c:pt>
                <c:pt idx="164">
                  <c:v>477094.35914285091</c:v>
                </c:pt>
                <c:pt idx="165">
                  <c:v>477091.35184063879</c:v>
                </c:pt>
                <c:pt idx="166">
                  <c:v>477084.28382278158</c:v>
                </c:pt>
                <c:pt idx="167">
                  <c:v>477079.04697994719</c:v>
                </c:pt>
                <c:pt idx="168">
                  <c:v>477075.80043619324</c:v>
                </c:pt>
                <c:pt idx="169">
                  <c:v>477077.79364641028</c:v>
                </c:pt>
                <c:pt idx="170">
                  <c:v>477089.31177123339</c:v>
                </c:pt>
                <c:pt idx="171">
                  <c:v>477086.37968025729</c:v>
                </c:pt>
                <c:pt idx="172">
                  <c:v>477054.82633296843</c:v>
                </c:pt>
                <c:pt idx="173">
                  <c:v>477065.50059572322</c:v>
                </c:pt>
                <c:pt idx="174">
                  <c:v>477069.14852938289</c:v>
                </c:pt>
                <c:pt idx="175">
                  <c:v>477077.54557077988</c:v>
                </c:pt>
                <c:pt idx="176">
                  <c:v>477051.70205950603</c:v>
                </c:pt>
                <c:pt idx="177">
                  <c:v>477051.10525658901</c:v>
                </c:pt>
                <c:pt idx="178">
                  <c:v>477045.60576554615</c:v>
                </c:pt>
                <c:pt idx="179">
                  <c:v>477039.77099839464</c:v>
                </c:pt>
                <c:pt idx="180">
                  <c:v>477048.62886923144</c:v>
                </c:pt>
                <c:pt idx="181">
                  <c:v>477057.89943488606</c:v>
                </c:pt>
                <c:pt idx="182">
                  <c:v>477058.19602803054</c:v>
                </c:pt>
                <c:pt idx="183">
                  <c:v>477062.04500858014</c:v>
                </c:pt>
                <c:pt idx="184">
                  <c:v>477058.04871436115</c:v>
                </c:pt>
                <c:pt idx="185">
                  <c:v>477056.88550544716</c:v>
                </c:pt>
                <c:pt idx="186">
                  <c:v>477046.18736977008</c:v>
                </c:pt>
                <c:pt idx="187">
                  <c:v>477039.51834214671</c:v>
                </c:pt>
                <c:pt idx="188">
                  <c:v>477031.360861519</c:v>
                </c:pt>
                <c:pt idx="189">
                  <c:v>477033.84533560538</c:v>
                </c:pt>
                <c:pt idx="190">
                  <c:v>477035.25051371165</c:v>
                </c:pt>
                <c:pt idx="191">
                  <c:v>477043.24351696268</c:v>
                </c:pt>
                <c:pt idx="192">
                  <c:v>477047.76841700595</c:v>
                </c:pt>
                <c:pt idx="193">
                  <c:v>477044.25498710759</c:v>
                </c:pt>
                <c:pt idx="194">
                  <c:v>477047.57079339144</c:v>
                </c:pt>
                <c:pt idx="195">
                  <c:v>477049.82973348157</c:v>
                </c:pt>
                <c:pt idx="196">
                  <c:v>477048.23355405446</c:v>
                </c:pt>
                <c:pt idx="197">
                  <c:v>477052.33407736669</c:v>
                </c:pt>
                <c:pt idx="198">
                  <c:v>477052.56505924609</c:v>
                </c:pt>
                <c:pt idx="199">
                  <c:v>477063.61455895356</c:v>
                </c:pt>
                <c:pt idx="200">
                  <c:v>477028.59348605626</c:v>
                </c:pt>
                <c:pt idx="201">
                  <c:v>477027.14428385306</c:v>
                </c:pt>
                <c:pt idx="202">
                  <c:v>477025.59811528766</c:v>
                </c:pt>
                <c:pt idx="203">
                  <c:v>477019.1359383894</c:v>
                </c:pt>
                <c:pt idx="204">
                  <c:v>477029.43973112619</c:v>
                </c:pt>
                <c:pt idx="205">
                  <c:v>477021.17192401882</c:v>
                </c:pt>
                <c:pt idx="206">
                  <c:v>477022.41709103028</c:v>
                </c:pt>
                <c:pt idx="207">
                  <c:v>477020.4535283178</c:v>
                </c:pt>
                <c:pt idx="208">
                  <c:v>477017.45927182946</c:v>
                </c:pt>
                <c:pt idx="209">
                  <c:v>477022.19766039035</c:v>
                </c:pt>
                <c:pt idx="210">
                  <c:v>477019.11999497941</c:v>
                </c:pt>
                <c:pt idx="211">
                  <c:v>477016.56854794524</c:v>
                </c:pt>
                <c:pt idx="212">
                  <c:v>477012.99590834568</c:v>
                </c:pt>
                <c:pt idx="213">
                  <c:v>477011.05148788198</c:v>
                </c:pt>
                <c:pt idx="214">
                  <c:v>477014.49568961468</c:v>
                </c:pt>
                <c:pt idx="215">
                  <c:v>477016.79290277412</c:v>
                </c:pt>
                <c:pt idx="216">
                  <c:v>477022.69144203322</c:v>
                </c:pt>
                <c:pt idx="217">
                  <c:v>477024.977102637</c:v>
                </c:pt>
                <c:pt idx="218">
                  <c:v>477026.77804355742</c:v>
                </c:pt>
                <c:pt idx="219">
                  <c:v>477027.69965830684</c:v>
                </c:pt>
                <c:pt idx="220">
                  <c:v>477029.95221625536</c:v>
                </c:pt>
                <c:pt idx="221">
                  <c:v>477024.20923590165</c:v>
                </c:pt>
                <c:pt idx="222">
                  <c:v>477030.8000386465</c:v>
                </c:pt>
                <c:pt idx="223">
                  <c:v>477039.02715970657</c:v>
                </c:pt>
                <c:pt idx="224">
                  <c:v>477039.73533290735</c:v>
                </c:pt>
                <c:pt idx="225">
                  <c:v>477040.46325318841</c:v>
                </c:pt>
                <c:pt idx="226">
                  <c:v>477043.61678527505</c:v>
                </c:pt>
                <c:pt idx="227">
                  <c:v>477042.32414982741</c:v>
                </c:pt>
                <c:pt idx="228">
                  <c:v>477050.75984066777</c:v>
                </c:pt>
                <c:pt idx="229">
                  <c:v>477057.6437601684</c:v>
                </c:pt>
                <c:pt idx="230">
                  <c:v>477060.79652512219</c:v>
                </c:pt>
                <c:pt idx="231">
                  <c:v>477065.63982374524</c:v>
                </c:pt>
                <c:pt idx="232">
                  <c:v>477060.09786892036</c:v>
                </c:pt>
                <c:pt idx="233">
                  <c:v>477068.70328017423</c:v>
                </c:pt>
                <c:pt idx="234">
                  <c:v>477057.96045858919</c:v>
                </c:pt>
                <c:pt idx="235">
                  <c:v>477060.04878686252</c:v>
                </c:pt>
                <c:pt idx="236">
                  <c:v>477087.80405526358</c:v>
                </c:pt>
                <c:pt idx="237">
                  <c:v>477050.78901876457</c:v>
                </c:pt>
                <c:pt idx="238">
                  <c:v>477050.51233031449</c:v>
                </c:pt>
                <c:pt idx="239">
                  <c:v>477049.58670926577</c:v>
                </c:pt>
                <c:pt idx="240">
                  <c:v>477048.10437645542</c:v>
                </c:pt>
                <c:pt idx="241">
                  <c:v>477045.41298126022</c:v>
                </c:pt>
                <c:pt idx="242">
                  <c:v>477044.60942505387</c:v>
                </c:pt>
                <c:pt idx="243">
                  <c:v>477042.59878370789</c:v>
                </c:pt>
                <c:pt idx="244">
                  <c:v>477040.25074718264</c:v>
                </c:pt>
                <c:pt idx="245">
                  <c:v>477043.25267122337</c:v>
                </c:pt>
                <c:pt idx="246">
                  <c:v>477043.43179194111</c:v>
                </c:pt>
                <c:pt idx="247">
                  <c:v>477036.52327476797</c:v>
                </c:pt>
                <c:pt idx="248">
                  <c:v>477037.25534330279</c:v>
                </c:pt>
                <c:pt idx="249">
                  <c:v>477034.87888987234</c:v>
                </c:pt>
                <c:pt idx="250">
                  <c:v>477029.74819009553</c:v>
                </c:pt>
                <c:pt idx="251">
                  <c:v>477034.86385272868</c:v>
                </c:pt>
                <c:pt idx="252">
                  <c:v>477030.0003059071</c:v>
                </c:pt>
                <c:pt idx="253">
                  <c:v>477032.7232969951</c:v>
                </c:pt>
                <c:pt idx="254">
                  <c:v>477031.22324513918</c:v>
                </c:pt>
                <c:pt idx="255">
                  <c:v>476999.67382140231</c:v>
                </c:pt>
                <c:pt idx="256">
                  <c:v>476998.01617850747</c:v>
                </c:pt>
                <c:pt idx="257">
                  <c:v>476996.16056273394</c:v>
                </c:pt>
                <c:pt idx="258">
                  <c:v>476997.93513441004</c:v>
                </c:pt>
                <c:pt idx="259">
                  <c:v>476995.32832363941</c:v>
                </c:pt>
                <c:pt idx="260">
                  <c:v>476988.86715185904</c:v>
                </c:pt>
                <c:pt idx="261">
                  <c:v>476989.93646847602</c:v>
                </c:pt>
                <c:pt idx="262">
                  <c:v>476978.67069812829</c:v>
                </c:pt>
                <c:pt idx="263">
                  <c:v>476979.3842429014</c:v>
                </c:pt>
                <c:pt idx="264">
                  <c:v>476973.04422369611</c:v>
                </c:pt>
                <c:pt idx="265">
                  <c:v>476983.59139290341</c:v>
                </c:pt>
                <c:pt idx="266">
                  <c:v>476980.4949258194</c:v>
                </c:pt>
                <c:pt idx="267">
                  <c:v>476993.24827771168</c:v>
                </c:pt>
                <c:pt idx="268">
                  <c:v>476988.95529603661</c:v>
                </c:pt>
                <c:pt idx="269">
                  <c:v>476992.3122592608</c:v>
                </c:pt>
                <c:pt idx="270">
                  <c:v>476987.61372590862</c:v>
                </c:pt>
                <c:pt idx="271">
                  <c:v>476981.39810255182</c:v>
                </c:pt>
                <c:pt idx="272">
                  <c:v>476971.71419307782</c:v>
                </c:pt>
                <c:pt idx="273">
                  <c:v>476983.85766931943</c:v>
                </c:pt>
                <c:pt idx="274">
                  <c:v>476981.67144721607</c:v>
                </c:pt>
                <c:pt idx="275">
                  <c:v>476983.92180401558</c:v>
                </c:pt>
                <c:pt idx="276">
                  <c:v>476974.26269370271</c:v>
                </c:pt>
                <c:pt idx="277">
                  <c:v>476978.40940329636</c:v>
                </c:pt>
                <c:pt idx="278">
                  <c:v>476987.98270718881</c:v>
                </c:pt>
                <c:pt idx="279">
                  <c:v>476994.04443896771</c:v>
                </c:pt>
                <c:pt idx="280">
                  <c:v>476999.82231558766</c:v>
                </c:pt>
                <c:pt idx="281">
                  <c:v>477000.03367036418</c:v>
                </c:pt>
                <c:pt idx="282">
                  <c:v>477000.02281926869</c:v>
                </c:pt>
                <c:pt idx="283">
                  <c:v>476990.68710127892</c:v>
                </c:pt>
                <c:pt idx="284">
                  <c:v>476990.16762406594</c:v>
                </c:pt>
                <c:pt idx="285">
                  <c:v>476982.84841620811</c:v>
                </c:pt>
                <c:pt idx="286">
                  <c:v>476976.5061588065</c:v>
                </c:pt>
                <c:pt idx="287">
                  <c:v>476972.90317308065</c:v>
                </c:pt>
                <c:pt idx="288">
                  <c:v>476986.2271457758</c:v>
                </c:pt>
                <c:pt idx="289">
                  <c:v>476984.19344329269</c:v>
                </c:pt>
                <c:pt idx="290">
                  <c:v>476981.48916448315</c:v>
                </c:pt>
                <c:pt idx="291">
                  <c:v>476990.66066866892</c:v>
                </c:pt>
                <c:pt idx="292">
                  <c:v>476993.29157951457</c:v>
                </c:pt>
                <c:pt idx="293">
                  <c:v>476994.14545250568</c:v>
                </c:pt>
                <c:pt idx="294">
                  <c:v>476997.41228624276</c:v>
                </c:pt>
                <c:pt idx="295">
                  <c:v>476996.71306027519</c:v>
                </c:pt>
                <c:pt idx="296">
                  <c:v>476997.79140578222</c:v>
                </c:pt>
                <c:pt idx="297">
                  <c:v>476998.68098849989</c:v>
                </c:pt>
                <c:pt idx="298">
                  <c:v>477004.17132618761</c:v>
                </c:pt>
                <c:pt idx="299">
                  <c:v>477003.36258696637</c:v>
                </c:pt>
                <c:pt idx="300">
                  <c:v>476924.66789162729</c:v>
                </c:pt>
                <c:pt idx="301">
                  <c:v>476950.42596638354</c:v>
                </c:pt>
                <c:pt idx="302">
                  <c:v>476943.72105055797</c:v>
                </c:pt>
                <c:pt idx="303">
                  <c:v>476938.48438136035</c:v>
                </c:pt>
                <c:pt idx="304">
                  <c:v>476937.80240138597</c:v>
                </c:pt>
                <c:pt idx="305">
                  <c:v>476935.61033695168</c:v>
                </c:pt>
                <c:pt idx="306">
                  <c:v>476937.24817134917</c:v>
                </c:pt>
                <c:pt idx="307">
                  <c:v>476933.23667054781</c:v>
                </c:pt>
                <c:pt idx="308">
                  <c:v>476930.38233616867</c:v>
                </c:pt>
                <c:pt idx="309">
                  <c:v>476940.94582363428</c:v>
                </c:pt>
                <c:pt idx="310">
                  <c:v>476928.17707000952</c:v>
                </c:pt>
                <c:pt idx="311">
                  <c:v>476935.41367246595</c:v>
                </c:pt>
                <c:pt idx="312">
                  <c:v>476947.89361333358</c:v>
                </c:pt>
                <c:pt idx="313">
                  <c:v>476951.05564843753</c:v>
                </c:pt>
                <c:pt idx="314">
                  <c:v>476946.58230896102</c:v>
                </c:pt>
                <c:pt idx="315">
                  <c:v>476941.02614417358</c:v>
                </c:pt>
                <c:pt idx="316">
                  <c:v>476949.78611862037</c:v>
                </c:pt>
                <c:pt idx="317">
                  <c:v>476924.01500000001</c:v>
                </c:pt>
                <c:pt idx="318">
                  <c:v>476919.71725752467</c:v>
                </c:pt>
                <c:pt idx="319">
                  <c:v>476935.90377804852</c:v>
                </c:pt>
                <c:pt idx="320">
                  <c:v>476932.69604433631</c:v>
                </c:pt>
                <c:pt idx="321">
                  <c:v>476949.28956739896</c:v>
                </c:pt>
                <c:pt idx="322">
                  <c:v>476946.88111977204</c:v>
                </c:pt>
                <c:pt idx="323">
                  <c:v>476941.85001138423</c:v>
                </c:pt>
                <c:pt idx="324">
                  <c:v>476939.65765931475</c:v>
                </c:pt>
                <c:pt idx="325">
                  <c:v>476935.13594155089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476929.99613870814</c:v>
                </c:pt>
                <c:pt idx="329">
                  <c:v>476930.59527206077</c:v>
                </c:pt>
                <c:pt idx="330">
                  <c:v>476944.81242313155</c:v>
                </c:pt>
                <c:pt idx="331">
                  <c:v>476931.39117435092</c:v>
                </c:pt>
                <c:pt idx="332">
                  <c:v>476923.73359104653</c:v>
                </c:pt>
                <c:pt idx="333">
                  <c:v>476928.01282550493</c:v>
                </c:pt>
                <c:pt idx="334">
                  <c:v>476922.03333112085</c:v>
                </c:pt>
                <c:pt idx="335">
                  <c:v>476922.82236833422</c:v>
                </c:pt>
                <c:pt idx="336">
                  <c:v>476919.26920509449</c:v>
                </c:pt>
                <c:pt idx="337">
                  <c:v>476916.58327614632</c:v>
                </c:pt>
                <c:pt idx="338">
                  <c:v>477048.02144588588</c:v>
                </c:pt>
                <c:pt idx="339">
                  <c:v>477074.20370663854</c:v>
                </c:pt>
                <c:pt idx="340">
                  <c:v>477069.8355415127</c:v>
                </c:pt>
                <c:pt idx="341">
                  <c:v>477065.47473534016</c:v>
                </c:pt>
                <c:pt idx="342">
                  <c:v>477057.64847339486</c:v>
                </c:pt>
                <c:pt idx="343">
                  <c:v>477026.70727956452</c:v>
                </c:pt>
                <c:pt idx="344">
                  <c:v>477020.28301681444</c:v>
                </c:pt>
                <c:pt idx="345">
                  <c:v>477022.13669917604</c:v>
                </c:pt>
                <c:pt idx="346">
                  <c:v>477027.67060150625</c:v>
                </c:pt>
                <c:pt idx="347">
                  <c:v>477022.96827352198</c:v>
                </c:pt>
                <c:pt idx="348">
                  <c:v>477025.95816409308</c:v>
                </c:pt>
                <c:pt idx="349">
                  <c:v>477030.61531420221</c:v>
                </c:pt>
                <c:pt idx="350">
                  <c:v>477035.51926821045</c:v>
                </c:pt>
                <c:pt idx="351">
                  <c:v>477040.11103853903</c:v>
                </c:pt>
                <c:pt idx="352">
                  <c:v>477027.56711075961</c:v>
                </c:pt>
                <c:pt idx="353">
                  <c:v>477043.46172312502</c:v>
                </c:pt>
                <c:pt idx="354">
                  <c:v>477053.50440815208</c:v>
                </c:pt>
                <c:pt idx="355">
                  <c:v>477049.07101028418</c:v>
                </c:pt>
                <c:pt idx="356">
                  <c:v>477054.01398937864</c:v>
                </c:pt>
                <c:pt idx="357">
                  <c:v>477052.24421240162</c:v>
                </c:pt>
                <c:pt idx="358">
                  <c:v>477051.53422716109</c:v>
                </c:pt>
                <c:pt idx="359">
                  <c:v>477048.08745925693</c:v>
                </c:pt>
                <c:pt idx="360">
                  <c:v>477049.26679311245</c:v>
                </c:pt>
                <c:pt idx="361">
                  <c:v>477054.62281244126</c:v>
                </c:pt>
                <c:pt idx="362">
                  <c:v>477056.68695649662</c:v>
                </c:pt>
                <c:pt idx="363">
                  <c:v>477059.03515847569</c:v>
                </c:pt>
                <c:pt idx="364">
                  <c:v>477061.40094411629</c:v>
                </c:pt>
                <c:pt idx="365">
                  <c:v>477044.7872119103</c:v>
                </c:pt>
                <c:pt idx="366">
                  <c:v>477028.59646814031</c:v>
                </c:pt>
                <c:pt idx="367">
                  <c:v>477008.77265176724</c:v>
                </c:pt>
                <c:pt idx="368">
                  <c:v>477013.2088594542</c:v>
                </c:pt>
                <c:pt idx="369">
                  <c:v>477062.08565552026</c:v>
                </c:pt>
                <c:pt idx="370">
                  <c:v>477053.28787309292</c:v>
                </c:pt>
                <c:pt idx="371">
                  <c:v>477023.90980688151</c:v>
                </c:pt>
                <c:pt idx="372">
                  <c:v>477022.36793017318</c:v>
                </c:pt>
                <c:pt idx="373">
                  <c:v>477024.14069365017</c:v>
                </c:pt>
                <c:pt idx="374">
                  <c:v>477022.01443120115</c:v>
                </c:pt>
                <c:pt idx="375">
                  <c:v>477056.71844383847</c:v>
                </c:pt>
                <c:pt idx="376">
                  <c:v>477137.17977572407</c:v>
                </c:pt>
                <c:pt idx="377">
                  <c:v>477127.98031575844</c:v>
                </c:pt>
                <c:pt idx="378">
                  <c:v>477128.2007964598</c:v>
                </c:pt>
                <c:pt idx="379">
                  <c:v>477156.23639740446</c:v>
                </c:pt>
                <c:pt idx="380">
                  <c:v>477116.05465182167</c:v>
                </c:pt>
                <c:pt idx="381">
                  <c:v>477101.96848227718</c:v>
                </c:pt>
                <c:pt idx="382">
                  <c:v>477104.45416853286</c:v>
                </c:pt>
                <c:pt idx="383">
                  <c:v>477126.08847132348</c:v>
                </c:pt>
                <c:pt idx="384">
                  <c:v>477127.6395519994</c:v>
                </c:pt>
                <c:pt idx="385">
                  <c:v>477116.98521947354</c:v>
                </c:pt>
                <c:pt idx="386">
                  <c:v>477115.14865217707</c:v>
                </c:pt>
                <c:pt idx="387">
                  <c:v>477113.48403833655</c:v>
                </c:pt>
                <c:pt idx="388">
                  <c:v>477111.96176885016</c:v>
                </c:pt>
                <c:pt idx="389">
                  <c:v>477112.96276805532</c:v>
                </c:pt>
                <c:pt idx="390">
                  <c:v>477119.86814728886</c:v>
                </c:pt>
                <c:pt idx="391">
                  <c:v>477120.19998905482</c:v>
                </c:pt>
                <c:pt idx="392">
                  <c:v>477116.79535159719</c:v>
                </c:pt>
                <c:pt idx="393">
                  <c:v>477113.64067750768</c:v>
                </c:pt>
                <c:pt idx="394">
                  <c:v>477124.2528569001</c:v>
                </c:pt>
                <c:pt idx="395">
                  <c:v>477125.22961349372</c:v>
                </c:pt>
                <c:pt idx="396">
                  <c:v>477129.78022121545</c:v>
                </c:pt>
                <c:pt idx="397">
                  <c:v>477148.07240544574</c:v>
                </c:pt>
                <c:pt idx="398">
                  <c:v>477072.067700001</c:v>
                </c:pt>
                <c:pt idx="399">
                  <c:v>477093.08133641677</c:v>
                </c:pt>
                <c:pt idx="400">
                  <c:v>477097.07652272575</c:v>
                </c:pt>
                <c:pt idx="401">
                  <c:v>477106.10552665615</c:v>
                </c:pt>
                <c:pt idx="402">
                  <c:v>477117.4456617923</c:v>
                </c:pt>
                <c:pt idx="403">
                  <c:v>477115.29322875035</c:v>
                </c:pt>
                <c:pt idx="404">
                  <c:v>477090.19228763337</c:v>
                </c:pt>
                <c:pt idx="405">
                  <c:v>477093.71591389313</c:v>
                </c:pt>
                <c:pt idx="406">
                  <c:v>477102.55992461427</c:v>
                </c:pt>
                <c:pt idx="407">
                  <c:v>477102.98910413269</c:v>
                </c:pt>
                <c:pt idx="408">
                  <c:v>477104.93501713552</c:v>
                </c:pt>
                <c:pt idx="409">
                  <c:v>477107.88487100386</c:v>
                </c:pt>
                <c:pt idx="410">
                  <c:v>477067.2249294314</c:v>
                </c:pt>
                <c:pt idx="411">
                  <c:v>477099.11069738847</c:v>
                </c:pt>
                <c:pt idx="412">
                  <c:v>477109.505676286</c:v>
                </c:pt>
                <c:pt idx="413">
                  <c:v>477057.75999220862</c:v>
                </c:pt>
                <c:pt idx="414">
                  <c:v>477058.88</c:v>
                </c:pt>
                <c:pt idx="415">
                  <c:v>477021.42869433289</c:v>
                </c:pt>
                <c:pt idx="416">
                  <c:v>477005.03706767387</c:v>
                </c:pt>
                <c:pt idx="417">
                  <c:v>477068.64809740992</c:v>
                </c:pt>
                <c:pt idx="418">
                  <c:v>477070.42640876508</c:v>
                </c:pt>
                <c:pt idx="419">
                  <c:v>477062.89925606624</c:v>
                </c:pt>
                <c:pt idx="420">
                  <c:v>477063.82693276723</c:v>
                </c:pt>
                <c:pt idx="421">
                  <c:v>477062.54563472111</c:v>
                </c:pt>
                <c:pt idx="422">
                  <c:v>477064.99065723241</c:v>
                </c:pt>
                <c:pt idx="423">
                  <c:v>477059.89704178245</c:v>
                </c:pt>
                <c:pt idx="424">
                  <c:v>477055.99766722583</c:v>
                </c:pt>
                <c:pt idx="425">
                  <c:v>477056.79885725322</c:v>
                </c:pt>
                <c:pt idx="426">
                  <c:v>477057.53997955134</c:v>
                </c:pt>
                <c:pt idx="427">
                  <c:v>477037.39842889924</c:v>
                </c:pt>
                <c:pt idx="428">
                  <c:v>477004.67305808235</c:v>
                </c:pt>
                <c:pt idx="429">
                  <c:v>477017.05476350407</c:v>
                </c:pt>
                <c:pt idx="430">
                  <c:v>477007.68027614587</c:v>
                </c:pt>
                <c:pt idx="431">
                  <c:v>477002.60110167082</c:v>
                </c:pt>
                <c:pt idx="432">
                  <c:v>476989.97166912822</c:v>
                </c:pt>
                <c:pt idx="433">
                  <c:v>476983.587928858</c:v>
                </c:pt>
                <c:pt idx="434">
                  <c:v>477002.94272927142</c:v>
                </c:pt>
                <c:pt idx="435">
                  <c:v>476933.61021640204</c:v>
                </c:pt>
                <c:pt idx="436">
                  <c:v>476936.73426736344</c:v>
                </c:pt>
                <c:pt idx="437">
                  <c:v>476946.13100941083</c:v>
                </c:pt>
                <c:pt idx="438">
                  <c:v>476917.09136121994</c:v>
                </c:pt>
                <c:pt idx="439">
                  <c:v>476920.13541189156</c:v>
                </c:pt>
                <c:pt idx="440">
                  <c:v>476920.06369342585</c:v>
                </c:pt>
                <c:pt idx="441">
                  <c:v>476927.37777502061</c:v>
                </c:pt>
                <c:pt idx="442">
                  <c:v>476928.20678406075</c:v>
                </c:pt>
                <c:pt idx="443">
                  <c:v>476927.79982441966</c:v>
                </c:pt>
                <c:pt idx="444">
                  <c:v>476947.03355603246</c:v>
                </c:pt>
                <c:pt idx="445">
                  <c:v>476938.93013989838</c:v>
                </c:pt>
                <c:pt idx="446">
                  <c:v>476943.99787855323</c:v>
                </c:pt>
                <c:pt idx="447">
                  <c:v>476923.25515070808</c:v>
                </c:pt>
                <c:pt idx="448">
                  <c:v>476916.92029593105</c:v>
                </c:pt>
                <c:pt idx="449">
                  <c:v>476909.7618275428</c:v>
                </c:pt>
                <c:pt idx="450">
                  <c:v>476909.15953555255</c:v>
                </c:pt>
                <c:pt idx="451">
                  <c:v>476908.45012757019</c:v>
                </c:pt>
                <c:pt idx="452">
                  <c:v>476919.18459639844</c:v>
                </c:pt>
                <c:pt idx="453">
                  <c:v>476913.68720184686</c:v>
                </c:pt>
                <c:pt idx="454">
                  <c:v>477064.81911501585</c:v>
                </c:pt>
                <c:pt idx="455">
                  <c:v>477066.04978556716</c:v>
                </c:pt>
                <c:pt idx="456">
                  <c:v>477063.68394664273</c:v>
                </c:pt>
                <c:pt idx="457">
                  <c:v>477060.25814030977</c:v>
                </c:pt>
                <c:pt idx="458">
                  <c:v>477058.48632731824</c:v>
                </c:pt>
                <c:pt idx="459">
                  <c:v>477059.49892758235</c:v>
                </c:pt>
                <c:pt idx="460">
                  <c:v>477016.01583380834</c:v>
                </c:pt>
                <c:pt idx="461">
                  <c:v>477030.56688536744</c:v>
                </c:pt>
                <c:pt idx="462">
                  <c:v>477041.61022508738</c:v>
                </c:pt>
                <c:pt idx="463">
                  <c:v>477044.56884563918</c:v>
                </c:pt>
                <c:pt idx="464">
                  <c:v>477037.07283620589</c:v>
                </c:pt>
                <c:pt idx="465">
                  <c:v>477019.10044645891</c:v>
                </c:pt>
                <c:pt idx="466">
                  <c:v>477030.19317323441</c:v>
                </c:pt>
                <c:pt idx="467">
                  <c:v>476999.14252718847</c:v>
                </c:pt>
                <c:pt idx="468">
                  <c:v>477027.03578959726</c:v>
                </c:pt>
                <c:pt idx="469">
                  <c:v>477032.93648676667</c:v>
                </c:pt>
                <c:pt idx="470">
                  <c:v>477033.11939496599</c:v>
                </c:pt>
                <c:pt idx="471">
                  <c:v>477041.5824379879</c:v>
                </c:pt>
                <c:pt idx="472">
                  <c:v>477067.04734453873</c:v>
                </c:pt>
                <c:pt idx="473">
                  <c:v>477045.96537643304</c:v>
                </c:pt>
                <c:pt idx="474">
                  <c:v>477044.77996243507</c:v>
                </c:pt>
                <c:pt idx="475">
                  <c:v>477046.26803735265</c:v>
                </c:pt>
                <c:pt idx="476">
                  <c:v>477025.59142495884</c:v>
                </c:pt>
                <c:pt idx="477">
                  <c:v>477070.67184370005</c:v>
                </c:pt>
                <c:pt idx="478">
                  <c:v>477071.21444936184</c:v>
                </c:pt>
                <c:pt idx="479">
                  <c:v>477072.61510871508</c:v>
                </c:pt>
                <c:pt idx="480">
                  <c:v>477048.50708469329</c:v>
                </c:pt>
                <c:pt idx="481">
                  <c:v>477045.99494475732</c:v>
                </c:pt>
                <c:pt idx="482">
                  <c:v>477059.13928377401</c:v>
                </c:pt>
                <c:pt idx="483">
                  <c:v>477050.95100602804</c:v>
                </c:pt>
                <c:pt idx="484">
                  <c:v>477050.83576995495</c:v>
                </c:pt>
                <c:pt idx="485">
                  <c:v>477050.03895717196</c:v>
                </c:pt>
                <c:pt idx="486">
                  <c:v>477047.69326703111</c:v>
                </c:pt>
                <c:pt idx="487">
                  <c:v>477034.40672487812</c:v>
                </c:pt>
                <c:pt idx="488">
                  <c:v>477033.65636144258</c:v>
                </c:pt>
                <c:pt idx="489">
                  <c:v>477027.43008663191</c:v>
                </c:pt>
                <c:pt idx="490">
                  <c:v>477019.03582742956</c:v>
                </c:pt>
                <c:pt idx="491">
                  <c:v>477011.69286297343</c:v>
                </c:pt>
                <c:pt idx="492">
                  <c:v>477014.63528120617</c:v>
                </c:pt>
                <c:pt idx="493">
                  <c:v>477027.01538731466</c:v>
                </c:pt>
                <c:pt idx="494">
                  <c:v>477024.88878139667</c:v>
                </c:pt>
                <c:pt idx="495">
                  <c:v>477020.82997102843</c:v>
                </c:pt>
                <c:pt idx="496">
                  <c:v>477042.18508281402</c:v>
                </c:pt>
                <c:pt idx="497">
                  <c:v>477048.79090021556</c:v>
                </c:pt>
                <c:pt idx="498">
                  <c:v>477044.43523880077</c:v>
                </c:pt>
                <c:pt idx="499">
                  <c:v>477027.99549483316</c:v>
                </c:pt>
                <c:pt idx="500">
                  <c:v>477025.144260959</c:v>
                </c:pt>
                <c:pt idx="501">
                  <c:v>477052.75122359663</c:v>
                </c:pt>
                <c:pt idx="502">
                  <c:v>477061.95094414189</c:v>
                </c:pt>
                <c:pt idx="503">
                  <c:v>477071.24707011081</c:v>
                </c:pt>
                <c:pt idx="504">
                  <c:v>477058.18963658315</c:v>
                </c:pt>
                <c:pt idx="505">
                  <c:v>477064.05620110111</c:v>
                </c:pt>
                <c:pt idx="506">
                  <c:v>477069.42166007694</c:v>
                </c:pt>
                <c:pt idx="507">
                  <c:v>477066.39621511125</c:v>
                </c:pt>
                <c:pt idx="508">
                  <c:v>477061.39882113022</c:v>
                </c:pt>
                <c:pt idx="509">
                  <c:v>477063.0598018936</c:v>
                </c:pt>
                <c:pt idx="510">
                  <c:v>477134.13581154909</c:v>
                </c:pt>
                <c:pt idx="511">
                  <c:v>477136.46317022562</c:v>
                </c:pt>
                <c:pt idx="512">
                  <c:v>477137.18807211582</c:v>
                </c:pt>
                <c:pt idx="513">
                  <c:v>477144.13756535441</c:v>
                </c:pt>
                <c:pt idx="514">
                  <c:v>477140.03673356684</c:v>
                </c:pt>
                <c:pt idx="515">
                  <c:v>477147.47585960699</c:v>
                </c:pt>
                <c:pt idx="516">
                  <c:v>477145.61708190106</c:v>
                </c:pt>
                <c:pt idx="517">
                  <c:v>477146.99269664538</c:v>
                </c:pt>
                <c:pt idx="518">
                  <c:v>477139.29301304132</c:v>
                </c:pt>
                <c:pt idx="519">
                  <c:v>477140.99052787462</c:v>
                </c:pt>
                <c:pt idx="520">
                  <c:v>477137.94953090494</c:v>
                </c:pt>
                <c:pt idx="521">
                  <c:v>477137.30389982753</c:v>
                </c:pt>
                <c:pt idx="522">
                  <c:v>477135.93384621077</c:v>
                </c:pt>
                <c:pt idx="523">
                  <c:v>477134.26134952024</c:v>
                </c:pt>
                <c:pt idx="524">
                  <c:v>477136.94691947894</c:v>
                </c:pt>
                <c:pt idx="525">
                  <c:v>477130.50999727816</c:v>
                </c:pt>
                <c:pt idx="526">
                  <c:v>477129.15361617168</c:v>
                </c:pt>
                <c:pt idx="527">
                  <c:v>477124.19919758535</c:v>
                </c:pt>
                <c:pt idx="528">
                  <c:v>477124.56507467356</c:v>
                </c:pt>
                <c:pt idx="529">
                  <c:v>477129.7243224312</c:v>
                </c:pt>
                <c:pt idx="530">
                  <c:v>477123.60847409029</c:v>
                </c:pt>
                <c:pt idx="531">
                  <c:v>477129.63821084978</c:v>
                </c:pt>
                <c:pt idx="532">
                  <c:v>477139.33937942312</c:v>
                </c:pt>
                <c:pt idx="533">
                  <c:v>477145.38642618188</c:v>
                </c:pt>
                <c:pt idx="534">
                  <c:v>477156.50169800606</c:v>
                </c:pt>
                <c:pt idx="535">
                  <c:v>477155.08581902884</c:v>
                </c:pt>
                <c:pt idx="536">
                  <c:v>477152.96410629869</c:v>
                </c:pt>
                <c:pt idx="537">
                  <c:v>477148.69017118722</c:v>
                </c:pt>
                <c:pt idx="538">
                  <c:v>477154.71047684626</c:v>
                </c:pt>
                <c:pt idx="539">
                  <c:v>477154.66478169878</c:v>
                </c:pt>
                <c:pt idx="540">
                  <c:v>477138.69930810953</c:v>
                </c:pt>
                <c:pt idx="541">
                  <c:v>477139.38660431094</c:v>
                </c:pt>
                <c:pt idx="542">
                  <c:v>477125.47455735772</c:v>
                </c:pt>
                <c:pt idx="543">
                  <c:v>477120.27667177928</c:v>
                </c:pt>
                <c:pt idx="544">
                  <c:v>477119.75415517821</c:v>
                </c:pt>
                <c:pt idx="545">
                  <c:v>477113.28899811074</c:v>
                </c:pt>
                <c:pt idx="546">
                  <c:v>477115.54267461697</c:v>
                </c:pt>
                <c:pt idx="547">
                  <c:v>477109.61753996217</c:v>
                </c:pt>
                <c:pt idx="548">
                  <c:v>477107.63525165868</c:v>
                </c:pt>
                <c:pt idx="549">
                  <c:v>477105.94628430548</c:v>
                </c:pt>
                <c:pt idx="550">
                  <c:v>477097.84437071648</c:v>
                </c:pt>
                <c:pt idx="551">
                  <c:v>477117.15764285857</c:v>
                </c:pt>
                <c:pt idx="552">
                  <c:v>477114.92389892775</c:v>
                </c:pt>
                <c:pt idx="553">
                  <c:v>477124.85815181286</c:v>
                </c:pt>
                <c:pt idx="554">
                  <c:v>477131.77004036703</c:v>
                </c:pt>
                <c:pt idx="555">
                  <c:v>477137.7226059591</c:v>
                </c:pt>
                <c:pt idx="556">
                  <c:v>477126.43664082617</c:v>
                </c:pt>
                <c:pt idx="557">
                  <c:v>477129.02195660811</c:v>
                </c:pt>
                <c:pt idx="558">
                  <c:v>477134.75925245386</c:v>
                </c:pt>
                <c:pt idx="559">
                  <c:v>477135.34755204053</c:v>
                </c:pt>
                <c:pt idx="560">
                  <c:v>477138.54220150615</c:v>
                </c:pt>
                <c:pt idx="561">
                  <c:v>477143.8631722483</c:v>
                </c:pt>
                <c:pt idx="562">
                  <c:v>477141.65571037796</c:v>
                </c:pt>
                <c:pt idx="563">
                  <c:v>477145.2784727703</c:v>
                </c:pt>
                <c:pt idx="564">
                  <c:v>477135.00115762185</c:v>
                </c:pt>
                <c:pt idx="565">
                  <c:v>477146.11140453129</c:v>
                </c:pt>
                <c:pt idx="566">
                  <c:v>477090.74905945838</c:v>
                </c:pt>
                <c:pt idx="567">
                  <c:v>477091.10715636052</c:v>
                </c:pt>
                <c:pt idx="568">
                  <c:v>477089.72202901373</c:v>
                </c:pt>
                <c:pt idx="569">
                  <c:v>477106.2014649295</c:v>
                </c:pt>
                <c:pt idx="570">
                  <c:v>477086.38877284242</c:v>
                </c:pt>
                <c:pt idx="571">
                  <c:v>477085.81438123359</c:v>
                </c:pt>
                <c:pt idx="572">
                  <c:v>477083.92254383868</c:v>
                </c:pt>
                <c:pt idx="573">
                  <c:v>477082.25766280503</c:v>
                </c:pt>
                <c:pt idx="574">
                  <c:v>477083.60419325635</c:v>
                </c:pt>
                <c:pt idx="575">
                  <c:v>477082.9900081582</c:v>
                </c:pt>
                <c:pt idx="576">
                  <c:v>477091.94193103001</c:v>
                </c:pt>
                <c:pt idx="577">
                  <c:v>477093.91038406495</c:v>
                </c:pt>
                <c:pt idx="578">
                  <c:v>477103.56475800934</c:v>
                </c:pt>
                <c:pt idx="579">
                  <c:v>477079.14272776409</c:v>
                </c:pt>
                <c:pt idx="580">
                  <c:v>477078.85742136859</c:v>
                </c:pt>
                <c:pt idx="581">
                  <c:v>477075.98469485185</c:v>
                </c:pt>
                <c:pt idx="582">
                  <c:v>477072.31946620758</c:v>
                </c:pt>
                <c:pt idx="583">
                  <c:v>477071.87302079855</c:v>
                </c:pt>
                <c:pt idx="584">
                  <c:v>477070.12405001605</c:v>
                </c:pt>
                <c:pt idx="585">
                  <c:v>477058.16330896877</c:v>
                </c:pt>
                <c:pt idx="586">
                  <c:v>477035.8046359818</c:v>
                </c:pt>
                <c:pt idx="587">
                  <c:v>477029.4148584978</c:v>
                </c:pt>
                <c:pt idx="588">
                  <c:v>477037.40806290129</c:v>
                </c:pt>
                <c:pt idx="589">
                  <c:v>477052.57947661442</c:v>
                </c:pt>
                <c:pt idx="590">
                  <c:v>477027.94709224405</c:v>
                </c:pt>
                <c:pt idx="591">
                  <c:v>477033.00589926535</c:v>
                </c:pt>
                <c:pt idx="592">
                  <c:v>477033.60314552253</c:v>
                </c:pt>
                <c:pt idx="593">
                  <c:v>477016.15186808322</c:v>
                </c:pt>
                <c:pt idx="594">
                  <c:v>477029.85078897665</c:v>
                </c:pt>
                <c:pt idx="595">
                  <c:v>477040.16120532172</c:v>
                </c:pt>
                <c:pt idx="596">
                  <c:v>477062.83592229092</c:v>
                </c:pt>
                <c:pt idx="597">
                  <c:v>477009.77492471569</c:v>
                </c:pt>
                <c:pt idx="598">
                  <c:v>477012.00374366407</c:v>
                </c:pt>
                <c:pt idx="599">
                  <c:v>477008.63317204721</c:v>
                </c:pt>
                <c:pt idx="600">
                  <c:v>477009.74898398097</c:v>
                </c:pt>
                <c:pt idx="601">
                  <c:v>477010.32</c:v>
                </c:pt>
                <c:pt idx="602">
                  <c:v>477010.79499999998</c:v>
                </c:pt>
                <c:pt idx="603">
                  <c:v>477016.52915702068</c:v>
                </c:pt>
                <c:pt idx="604">
                  <c:v>477011.79178477312</c:v>
                </c:pt>
                <c:pt idx="605">
                  <c:v>477008.15305191732</c:v>
                </c:pt>
                <c:pt idx="606">
                  <c:v>477012.51007613528</c:v>
                </c:pt>
                <c:pt idx="607">
                  <c:v>477012.65673752385</c:v>
                </c:pt>
                <c:pt idx="608">
                  <c:v>477005.46885689435</c:v>
                </c:pt>
                <c:pt idx="609">
                  <c:v>476984.04066244519</c:v>
                </c:pt>
                <c:pt idx="610">
                  <c:v>476995.85721149086</c:v>
                </c:pt>
                <c:pt idx="611">
                  <c:v>476993.79018470866</c:v>
                </c:pt>
                <c:pt idx="612">
                  <c:v>476974.7471122499</c:v>
                </c:pt>
                <c:pt idx="613">
                  <c:v>476985.86984336132</c:v>
                </c:pt>
                <c:pt idx="614">
                  <c:v>476982.07411820668</c:v>
                </c:pt>
                <c:pt idx="615">
                  <c:v>476987.79437952803</c:v>
                </c:pt>
                <c:pt idx="616">
                  <c:v>477002.39492756472</c:v>
                </c:pt>
                <c:pt idx="617">
                  <c:v>476940.43418188725</c:v>
                </c:pt>
                <c:pt idx="618">
                  <c:v>476935.59807904926</c:v>
                </c:pt>
                <c:pt idx="619">
                  <c:v>476920.10190837475</c:v>
                </c:pt>
                <c:pt idx="620">
                  <c:v>476941.60174125433</c:v>
                </c:pt>
                <c:pt idx="621">
                  <c:v>476932.42557176331</c:v>
                </c:pt>
                <c:pt idx="622">
                  <c:v>476934.97707038641</c:v>
                </c:pt>
                <c:pt idx="623">
                  <c:v>476909.3460085176</c:v>
                </c:pt>
              </c:numCache>
            </c:numRef>
          </c:xVal>
          <c:yVal>
            <c:numRef>
              <c:f>'By Species'!$U$2:$U$625</c:f>
              <c:numCache>
                <c:formatCode>General</c:formatCode>
                <c:ptCount val="624"/>
                <c:pt idx="454">
                  <c:v>4300428.9789909367</c:v>
                </c:pt>
                <c:pt idx="455">
                  <c:v>4300412.8890993372</c:v>
                </c:pt>
                <c:pt idx="456">
                  <c:v>4300411.615807604</c:v>
                </c:pt>
                <c:pt idx="457">
                  <c:v>4300418.8722648658</c:v>
                </c:pt>
                <c:pt idx="458">
                  <c:v>4300411.2246877877</c:v>
                </c:pt>
                <c:pt idx="459">
                  <c:v>4300408.5307084443</c:v>
                </c:pt>
                <c:pt idx="460">
                  <c:v>4300406.9275936848</c:v>
                </c:pt>
                <c:pt idx="461">
                  <c:v>4300472.0264933063</c:v>
                </c:pt>
                <c:pt idx="462">
                  <c:v>4300463.6147226319</c:v>
                </c:pt>
                <c:pt idx="463">
                  <c:v>4300464.6488318164</c:v>
                </c:pt>
                <c:pt idx="464">
                  <c:v>4300435.4800101332</c:v>
                </c:pt>
                <c:pt idx="465">
                  <c:v>4300420.2986104209</c:v>
                </c:pt>
                <c:pt idx="466">
                  <c:v>4300430.4508910496</c:v>
                </c:pt>
                <c:pt idx="467">
                  <c:v>4300409.7590046665</c:v>
                </c:pt>
                <c:pt idx="468">
                  <c:v>4300453.454538364</c:v>
                </c:pt>
                <c:pt idx="469">
                  <c:v>4300453.6646732194</c:v>
                </c:pt>
                <c:pt idx="470">
                  <c:v>4300456.5669278875</c:v>
                </c:pt>
                <c:pt idx="471">
                  <c:v>4300458.9146038312</c:v>
                </c:pt>
                <c:pt idx="472">
                  <c:v>4300460.6739467708</c:v>
                </c:pt>
                <c:pt idx="473">
                  <c:v>4300432.8716603843</c:v>
                </c:pt>
                <c:pt idx="474">
                  <c:v>4300430.4482330997</c:v>
                </c:pt>
                <c:pt idx="475">
                  <c:v>4300423.904522459</c:v>
                </c:pt>
                <c:pt idx="476">
                  <c:v>4300393.9074754389</c:v>
                </c:pt>
                <c:pt idx="477">
                  <c:v>4300400.9600511733</c:v>
                </c:pt>
                <c:pt idx="478">
                  <c:v>4300396.5533112772</c:v>
                </c:pt>
                <c:pt idx="479">
                  <c:v>4300389.5445164228</c:v>
                </c:pt>
                <c:pt idx="480">
                  <c:v>4300395.7352159955</c:v>
                </c:pt>
                <c:pt idx="481">
                  <c:v>4300398.5368852774</c:v>
                </c:pt>
                <c:pt idx="482">
                  <c:v>4300408.0693352576</c:v>
                </c:pt>
                <c:pt idx="483">
                  <c:v>4300395.4213863844</c:v>
                </c:pt>
                <c:pt idx="484">
                  <c:v>4300399.6714209188</c:v>
                </c:pt>
                <c:pt idx="485">
                  <c:v>4300398.1884944979</c:v>
                </c:pt>
                <c:pt idx="486">
                  <c:v>4300400.276579286</c:v>
                </c:pt>
                <c:pt idx="487">
                  <c:v>4300388.5318706166</c:v>
                </c:pt>
                <c:pt idx="488">
                  <c:v>4300387.627999031</c:v>
                </c:pt>
                <c:pt idx="489">
                  <c:v>4300398.7047849987</c:v>
                </c:pt>
                <c:pt idx="490">
                  <c:v>4300410.8796196356</c:v>
                </c:pt>
                <c:pt idx="491">
                  <c:v>4300403.287549451</c:v>
                </c:pt>
                <c:pt idx="492">
                  <c:v>4300415.6022736216</c:v>
                </c:pt>
                <c:pt idx="493">
                  <c:v>4300375.6504275072</c:v>
                </c:pt>
                <c:pt idx="494">
                  <c:v>4300376.6408556113</c:v>
                </c:pt>
                <c:pt idx="495">
                  <c:v>4300382.6883400856</c:v>
                </c:pt>
                <c:pt idx="496">
                  <c:v>4300381.9668543488</c:v>
                </c:pt>
                <c:pt idx="497">
                  <c:v>4300371.1352065224</c:v>
                </c:pt>
                <c:pt idx="498">
                  <c:v>4300372.3185744584</c:v>
                </c:pt>
                <c:pt idx="499">
                  <c:v>4300367.0779994503</c:v>
                </c:pt>
                <c:pt idx="500">
                  <c:v>4300385.1197685301</c:v>
                </c:pt>
                <c:pt idx="501">
                  <c:v>4300357.2064267695</c:v>
                </c:pt>
                <c:pt idx="502">
                  <c:v>4300371.0862470437</c:v>
                </c:pt>
                <c:pt idx="503">
                  <c:v>4300372.4751694957</c:v>
                </c:pt>
                <c:pt idx="504">
                  <c:v>4300360.1255590376</c:v>
                </c:pt>
                <c:pt idx="505">
                  <c:v>4300364.6819516551</c:v>
                </c:pt>
                <c:pt idx="506">
                  <c:v>4300360.1804120243</c:v>
                </c:pt>
                <c:pt idx="507">
                  <c:v>4300357.9188531917</c:v>
                </c:pt>
                <c:pt idx="508">
                  <c:v>4300354.4305738499</c:v>
                </c:pt>
                <c:pt idx="509">
                  <c:v>4300353.1578998333</c:v>
                </c:pt>
                <c:pt idx="510">
                  <c:v>4300441.972022851</c:v>
                </c:pt>
                <c:pt idx="511">
                  <c:v>4300433.8564734356</c:v>
                </c:pt>
                <c:pt idx="512">
                  <c:v>4300433.7783619137</c:v>
                </c:pt>
                <c:pt idx="513">
                  <c:v>4300431.6260522408</c:v>
                </c:pt>
                <c:pt idx="514">
                  <c:v>4300424.7341301404</c:v>
                </c:pt>
                <c:pt idx="515">
                  <c:v>4300422.7063353183</c:v>
                </c:pt>
                <c:pt idx="516">
                  <c:v>4300417.4216760593</c:v>
                </c:pt>
                <c:pt idx="517">
                  <c:v>4300415.4160624454</c:v>
                </c:pt>
                <c:pt idx="518">
                  <c:v>4300419.7868149448</c:v>
                </c:pt>
                <c:pt idx="519">
                  <c:v>4300418.9786031293</c:v>
                </c:pt>
                <c:pt idx="520">
                  <c:v>4300418.6511599906</c:v>
                </c:pt>
                <c:pt idx="521">
                  <c:v>4300416.4212458553</c:v>
                </c:pt>
                <c:pt idx="522">
                  <c:v>4300419.3171641286</c:v>
                </c:pt>
                <c:pt idx="523">
                  <c:v>4300413.4173490182</c:v>
                </c:pt>
                <c:pt idx="524">
                  <c:v>4300410.6972131701</c:v>
                </c:pt>
                <c:pt idx="525">
                  <c:v>4300400.9460798092</c:v>
                </c:pt>
                <c:pt idx="526">
                  <c:v>4300403.4678689307</c:v>
                </c:pt>
                <c:pt idx="527">
                  <c:v>4300410.8410769813</c:v>
                </c:pt>
                <c:pt idx="528">
                  <c:v>4300419.1064340863</c:v>
                </c:pt>
                <c:pt idx="529">
                  <c:v>4300426.8383797361</c:v>
                </c:pt>
                <c:pt idx="530">
                  <c:v>4300434.175320806</c:v>
                </c:pt>
                <c:pt idx="531">
                  <c:v>4300437.5658994997</c:v>
                </c:pt>
                <c:pt idx="532">
                  <c:v>4300439.0279764654</c:v>
                </c:pt>
                <c:pt idx="533">
                  <c:v>4300434.8860056009</c:v>
                </c:pt>
                <c:pt idx="534">
                  <c:v>4300427.2148907036</c:v>
                </c:pt>
                <c:pt idx="535">
                  <c:v>4300426.6949362829</c:v>
                </c:pt>
                <c:pt idx="536">
                  <c:v>4300412.0211750241</c:v>
                </c:pt>
                <c:pt idx="537">
                  <c:v>4300408.8853602167</c:v>
                </c:pt>
                <c:pt idx="538">
                  <c:v>4300403.0867225546</c:v>
                </c:pt>
                <c:pt idx="539">
                  <c:v>4300400.1728331046</c:v>
                </c:pt>
                <c:pt idx="540">
                  <c:v>4300407.7307711663</c:v>
                </c:pt>
                <c:pt idx="541">
                  <c:v>4300399.143094616</c:v>
                </c:pt>
                <c:pt idx="542">
                  <c:v>4300405.8291984163</c:v>
                </c:pt>
                <c:pt idx="543">
                  <c:v>4300409.4973606709</c:v>
                </c:pt>
                <c:pt idx="544">
                  <c:v>4300412.3670296939</c:v>
                </c:pt>
                <c:pt idx="545">
                  <c:v>4300418.2219281578</c:v>
                </c:pt>
                <c:pt idx="546">
                  <c:v>4300420.4490550188</c:v>
                </c:pt>
                <c:pt idx="547">
                  <c:v>4300422.7139338069</c:v>
                </c:pt>
                <c:pt idx="548">
                  <c:v>4300425.4482076485</c:v>
                </c:pt>
                <c:pt idx="549">
                  <c:v>4300432.0612080125</c:v>
                </c:pt>
                <c:pt idx="550">
                  <c:v>4300483.0241026198</c:v>
                </c:pt>
                <c:pt idx="551">
                  <c:v>4300461.3449779768</c:v>
                </c:pt>
                <c:pt idx="552">
                  <c:v>4300462.6352440407</c:v>
                </c:pt>
                <c:pt idx="553">
                  <c:v>4300475.6153226728</c:v>
                </c:pt>
                <c:pt idx="554">
                  <c:v>4300476.851787406</c:v>
                </c:pt>
                <c:pt idx="555">
                  <c:v>4300448.5248549022</c:v>
                </c:pt>
                <c:pt idx="556">
                  <c:v>4300465.7686389694</c:v>
                </c:pt>
                <c:pt idx="557">
                  <c:v>4300464.774166272</c:v>
                </c:pt>
                <c:pt idx="558">
                  <c:v>4300465.9839395313</c:v>
                </c:pt>
                <c:pt idx="559">
                  <c:v>4300461.5002911389</c:v>
                </c:pt>
                <c:pt idx="560">
                  <c:v>4300466.8944028532</c:v>
                </c:pt>
                <c:pt idx="561">
                  <c:v>4300478.0348147321</c:v>
                </c:pt>
                <c:pt idx="562">
                  <c:v>4300475.5831799526</c:v>
                </c:pt>
                <c:pt idx="563">
                  <c:v>4300476.9021747755</c:v>
                </c:pt>
                <c:pt idx="564">
                  <c:v>4300462.1667154431</c:v>
                </c:pt>
                <c:pt idx="565">
                  <c:v>4300467.3574083326</c:v>
                </c:pt>
                <c:pt idx="566">
                  <c:v>4300471.3795183552</c:v>
                </c:pt>
                <c:pt idx="567">
                  <c:v>4300429.5520797409</c:v>
                </c:pt>
                <c:pt idx="568">
                  <c:v>4300412.6050220188</c:v>
                </c:pt>
                <c:pt idx="569">
                  <c:v>4300450.1422208091</c:v>
                </c:pt>
                <c:pt idx="570">
                  <c:v>4300434.3166760011</c:v>
                </c:pt>
                <c:pt idx="571">
                  <c:v>4300431.8474399978</c:v>
                </c:pt>
                <c:pt idx="572">
                  <c:v>4300431.1603873242</c:v>
                </c:pt>
                <c:pt idx="573">
                  <c:v>4300433.1622133506</c:v>
                </c:pt>
                <c:pt idx="574">
                  <c:v>4300441.9254164239</c:v>
                </c:pt>
                <c:pt idx="575">
                  <c:v>4300430.8497904222</c:v>
                </c:pt>
                <c:pt idx="576">
                  <c:v>4300404.7895595198</c:v>
                </c:pt>
                <c:pt idx="577">
                  <c:v>4300417.5486449227</c:v>
                </c:pt>
                <c:pt idx="578">
                  <c:v>4300409.2731309449</c:v>
                </c:pt>
                <c:pt idx="579">
                  <c:v>4300408.7629493196</c:v>
                </c:pt>
                <c:pt idx="580">
                  <c:v>4300410.4091330245</c:v>
                </c:pt>
                <c:pt idx="581">
                  <c:v>4300381.0533361295</c:v>
                </c:pt>
                <c:pt idx="582">
                  <c:v>4300389.2413661331</c:v>
                </c:pt>
                <c:pt idx="583">
                  <c:v>4300384.111794021</c:v>
                </c:pt>
                <c:pt idx="584">
                  <c:v>4300383.2858846206</c:v>
                </c:pt>
                <c:pt idx="585">
                  <c:v>4300298.9880444305</c:v>
                </c:pt>
                <c:pt idx="586">
                  <c:v>4300289.791298938</c:v>
                </c:pt>
                <c:pt idx="587">
                  <c:v>4300290.4427036783</c:v>
                </c:pt>
                <c:pt idx="588">
                  <c:v>4300318.5347139426</c:v>
                </c:pt>
                <c:pt idx="589">
                  <c:v>4300316.7438120749</c:v>
                </c:pt>
                <c:pt idx="590">
                  <c:v>4300303.7212754376</c:v>
                </c:pt>
                <c:pt idx="591">
                  <c:v>4300311.4271889878</c:v>
                </c:pt>
                <c:pt idx="592">
                  <c:v>4300317.6388338218</c:v>
                </c:pt>
                <c:pt idx="593">
                  <c:v>4300325.9806182375</c:v>
                </c:pt>
                <c:pt idx="594">
                  <c:v>4300338.653682271</c:v>
                </c:pt>
                <c:pt idx="595">
                  <c:v>4300293.2698407415</c:v>
                </c:pt>
                <c:pt idx="596">
                  <c:v>4300258.897504596</c:v>
                </c:pt>
                <c:pt idx="597">
                  <c:v>4300426.6656961683</c:v>
                </c:pt>
                <c:pt idx="598">
                  <c:v>4300428.2145912033</c:v>
                </c:pt>
                <c:pt idx="599">
                  <c:v>4300429.5371665815</c:v>
                </c:pt>
                <c:pt idx="600">
                  <c:v>4300432.1235371884</c:v>
                </c:pt>
                <c:pt idx="601">
                  <c:v>4300430.219605376</c:v>
                </c:pt>
                <c:pt idx="602">
                  <c:v>4300431.0423295097</c:v>
                </c:pt>
                <c:pt idx="603">
                  <c:v>4300419.3631344419</c:v>
                </c:pt>
                <c:pt idx="604">
                  <c:v>4300414.8406723645</c:v>
                </c:pt>
                <c:pt idx="605">
                  <c:v>4300411.8131747358</c:v>
                </c:pt>
                <c:pt idx="606">
                  <c:v>4300407.5761538232</c:v>
                </c:pt>
                <c:pt idx="607">
                  <c:v>4300388.4297315609</c:v>
                </c:pt>
                <c:pt idx="608">
                  <c:v>4300399.4223588239</c:v>
                </c:pt>
                <c:pt idx="609">
                  <c:v>4300378.7529278956</c:v>
                </c:pt>
                <c:pt idx="610">
                  <c:v>4300409.1978430087</c:v>
                </c:pt>
                <c:pt idx="611">
                  <c:v>4300409.5230450192</c:v>
                </c:pt>
                <c:pt idx="612">
                  <c:v>4300433.6339906752</c:v>
                </c:pt>
                <c:pt idx="613">
                  <c:v>4300441.3477802798</c:v>
                </c:pt>
                <c:pt idx="614">
                  <c:v>4300448.896967995</c:v>
                </c:pt>
                <c:pt idx="615">
                  <c:v>4300444.0355928252</c:v>
                </c:pt>
                <c:pt idx="616">
                  <c:v>4300444.9159225905</c:v>
                </c:pt>
                <c:pt idx="617">
                  <c:v>4300481.4544957848</c:v>
                </c:pt>
                <c:pt idx="618">
                  <c:v>4300456.7101060916</c:v>
                </c:pt>
                <c:pt idx="619">
                  <c:v>4300442.0443857079</c:v>
                </c:pt>
                <c:pt idx="620">
                  <c:v>4300409.031007844</c:v>
                </c:pt>
                <c:pt idx="621">
                  <c:v>4300343.6114579793</c:v>
                </c:pt>
                <c:pt idx="622">
                  <c:v>4300339.3650511717</c:v>
                </c:pt>
                <c:pt idx="623">
                  <c:v>4300345.0804976998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B9-4781-87B4-6FE00B4AF38F}"/>
            </c:ext>
          </c:extLst>
        </c:ser>
        <c:ser>
          <c:idx val="2"/>
          <c:order val="2"/>
          <c:tx>
            <c:strRef>
              <c:f>'By Species'!$V$1</c:f>
              <c:strCache>
                <c:ptCount val="1"/>
                <c:pt idx="0">
                  <c:v>Sugar Pine</c:v>
                </c:pt>
              </c:strCache>
            </c:strRef>
          </c:tx>
          <c:spPr>
            <a:ln w="28575">
              <a:noFill/>
            </a:ln>
          </c:spPr>
          <c:xVal>
            <c:numRef>
              <c:f>'By Species'!$S$2:$S$625</c:f>
              <c:numCache>
                <c:formatCode>General</c:formatCode>
                <c:ptCount val="624"/>
                <c:pt idx="0">
                  <c:v>477033.54266992619</c:v>
                </c:pt>
                <c:pt idx="1">
                  <c:v>476962.34212394647</c:v>
                </c:pt>
                <c:pt idx="2">
                  <c:v>476918.42747500539</c:v>
                </c:pt>
                <c:pt idx="3">
                  <c:v>476908.0704984545</c:v>
                </c:pt>
                <c:pt idx="4">
                  <c:v>476906.99537883973</c:v>
                </c:pt>
                <c:pt idx="5">
                  <c:v>476908.39276030572</c:v>
                </c:pt>
                <c:pt idx="6">
                  <c:v>476912.91126818414</c:v>
                </c:pt>
                <c:pt idx="7">
                  <c:v>476917.08623495977</c:v>
                </c:pt>
                <c:pt idx="8">
                  <c:v>476917.55765160947</c:v>
                </c:pt>
                <c:pt idx="9">
                  <c:v>477055.04427090706</c:v>
                </c:pt>
                <c:pt idx="10">
                  <c:v>477046.84727024491</c:v>
                </c:pt>
                <c:pt idx="11">
                  <c:v>477055.20676390489</c:v>
                </c:pt>
                <c:pt idx="12">
                  <c:v>477056.30509452272</c:v>
                </c:pt>
                <c:pt idx="13">
                  <c:v>477069.38752709731</c:v>
                </c:pt>
                <c:pt idx="14">
                  <c:v>477081.96744943166</c:v>
                </c:pt>
                <c:pt idx="15">
                  <c:v>477065.40252879763</c:v>
                </c:pt>
                <c:pt idx="16">
                  <c:v>477066.28373284754</c:v>
                </c:pt>
                <c:pt idx="17">
                  <c:v>477060.31224886421</c:v>
                </c:pt>
                <c:pt idx="18">
                  <c:v>477040.96119435184</c:v>
                </c:pt>
                <c:pt idx="19">
                  <c:v>477036.75831528602</c:v>
                </c:pt>
                <c:pt idx="20">
                  <c:v>477040.01978177257</c:v>
                </c:pt>
                <c:pt idx="21">
                  <c:v>477022.75244419713</c:v>
                </c:pt>
                <c:pt idx="22">
                  <c:v>477023.75305141957</c:v>
                </c:pt>
                <c:pt idx="23">
                  <c:v>477032.24403251446</c:v>
                </c:pt>
                <c:pt idx="24">
                  <c:v>477036.89689990471</c:v>
                </c:pt>
                <c:pt idx="25">
                  <c:v>477038.12602223619</c:v>
                </c:pt>
                <c:pt idx="26">
                  <c:v>477021.5777243544</c:v>
                </c:pt>
                <c:pt idx="27">
                  <c:v>477017.77190432238</c:v>
                </c:pt>
                <c:pt idx="28">
                  <c:v>477002.07098418026</c:v>
                </c:pt>
                <c:pt idx="29">
                  <c:v>477006.59392869513</c:v>
                </c:pt>
                <c:pt idx="30">
                  <c:v>477009.87638706813</c:v>
                </c:pt>
                <c:pt idx="31">
                  <c:v>477011.7978296192</c:v>
                </c:pt>
                <c:pt idx="32">
                  <c:v>477017.48701609223</c:v>
                </c:pt>
                <c:pt idx="33">
                  <c:v>477029.82292025251</c:v>
                </c:pt>
                <c:pt idx="34">
                  <c:v>477037.70331554941</c:v>
                </c:pt>
                <c:pt idx="35">
                  <c:v>477031.13997397444</c:v>
                </c:pt>
                <c:pt idx="36">
                  <c:v>477030.69796000054</c:v>
                </c:pt>
                <c:pt idx="37">
                  <c:v>477024.93793584395</c:v>
                </c:pt>
                <c:pt idx="38">
                  <c:v>477021.49476524704</c:v>
                </c:pt>
                <c:pt idx="39">
                  <c:v>477030.21573085943</c:v>
                </c:pt>
                <c:pt idx="40">
                  <c:v>477028.14207279409</c:v>
                </c:pt>
                <c:pt idx="41">
                  <c:v>477021.22974501125</c:v>
                </c:pt>
                <c:pt idx="42">
                  <c:v>477032.3292399536</c:v>
                </c:pt>
                <c:pt idx="43">
                  <c:v>477032.96241812618</c:v>
                </c:pt>
                <c:pt idx="44">
                  <c:v>477028.06342668965</c:v>
                </c:pt>
                <c:pt idx="45">
                  <c:v>477036.70802185993</c:v>
                </c:pt>
                <c:pt idx="46">
                  <c:v>477041.27241925837</c:v>
                </c:pt>
                <c:pt idx="47">
                  <c:v>477047.13329605799</c:v>
                </c:pt>
                <c:pt idx="48">
                  <c:v>477047.69690379238</c:v>
                </c:pt>
                <c:pt idx="49">
                  <c:v>477047.77663660346</c:v>
                </c:pt>
                <c:pt idx="50">
                  <c:v>477048.57652561233</c:v>
                </c:pt>
                <c:pt idx="51">
                  <c:v>477045.93837621727</c:v>
                </c:pt>
                <c:pt idx="52">
                  <c:v>477059.23740979371</c:v>
                </c:pt>
                <c:pt idx="53">
                  <c:v>477051.16524098569</c:v>
                </c:pt>
                <c:pt idx="54">
                  <c:v>477053.16907370253</c:v>
                </c:pt>
                <c:pt idx="55">
                  <c:v>477057.31423950312</c:v>
                </c:pt>
                <c:pt idx="56">
                  <c:v>477061.67176482879</c:v>
                </c:pt>
                <c:pt idx="57">
                  <c:v>477047.92903812788</c:v>
                </c:pt>
                <c:pt idx="58">
                  <c:v>477039.57066033653</c:v>
                </c:pt>
                <c:pt idx="59">
                  <c:v>477025.76167858701</c:v>
                </c:pt>
                <c:pt idx="60">
                  <c:v>477067.48649093619</c:v>
                </c:pt>
                <c:pt idx="61">
                  <c:v>477053.3525621501</c:v>
                </c:pt>
                <c:pt idx="62">
                  <c:v>477054.24950867618</c:v>
                </c:pt>
                <c:pt idx="63">
                  <c:v>477049.60898240289</c:v>
                </c:pt>
                <c:pt idx="64">
                  <c:v>477043.21514375153</c:v>
                </c:pt>
                <c:pt idx="65">
                  <c:v>477046.46564528998</c:v>
                </c:pt>
                <c:pt idx="66">
                  <c:v>477040.18874949537</c:v>
                </c:pt>
                <c:pt idx="67">
                  <c:v>477043.05933768128</c:v>
                </c:pt>
                <c:pt idx="68">
                  <c:v>477059.70029238058</c:v>
                </c:pt>
                <c:pt idx="69">
                  <c:v>477056.69884850207</c:v>
                </c:pt>
                <c:pt idx="70">
                  <c:v>477047.82914088981</c:v>
                </c:pt>
                <c:pt idx="71">
                  <c:v>477028.97564463218</c:v>
                </c:pt>
                <c:pt idx="72">
                  <c:v>477045.05934986979</c:v>
                </c:pt>
                <c:pt idx="73">
                  <c:v>477046.59640295478</c:v>
                </c:pt>
                <c:pt idx="74">
                  <c:v>477021.33638281142</c:v>
                </c:pt>
                <c:pt idx="75">
                  <c:v>477019.00801615929</c:v>
                </c:pt>
                <c:pt idx="76">
                  <c:v>477006.22193462728</c:v>
                </c:pt>
                <c:pt idx="77">
                  <c:v>477042.75246473966</c:v>
                </c:pt>
                <c:pt idx="78">
                  <c:v>477045.67373821401</c:v>
                </c:pt>
                <c:pt idx="79">
                  <c:v>477051.82855234679</c:v>
                </c:pt>
                <c:pt idx="80">
                  <c:v>477055.14653173508</c:v>
                </c:pt>
                <c:pt idx="81">
                  <c:v>477059.44127358525</c:v>
                </c:pt>
                <c:pt idx="82">
                  <c:v>477041.63044352335</c:v>
                </c:pt>
                <c:pt idx="83">
                  <c:v>477033.72599609534</c:v>
                </c:pt>
                <c:pt idx="84">
                  <c:v>477048.90096266405</c:v>
                </c:pt>
                <c:pt idx="85">
                  <c:v>477047.85158243187</c:v>
                </c:pt>
                <c:pt idx="86">
                  <c:v>477055.34805018757</c:v>
                </c:pt>
                <c:pt idx="87">
                  <c:v>477046.10589799512</c:v>
                </c:pt>
                <c:pt idx="88">
                  <c:v>477035.80634356249</c:v>
                </c:pt>
                <c:pt idx="89">
                  <c:v>477033.90700000001</c:v>
                </c:pt>
                <c:pt idx="90">
                  <c:v>477027.63983768818</c:v>
                </c:pt>
                <c:pt idx="91">
                  <c:v>477042.12352259719</c:v>
                </c:pt>
                <c:pt idx="92">
                  <c:v>477048.95591199643</c:v>
                </c:pt>
                <c:pt idx="93">
                  <c:v>477051.54728828836</c:v>
                </c:pt>
                <c:pt idx="94">
                  <c:v>477053.45912722364</c:v>
                </c:pt>
                <c:pt idx="95">
                  <c:v>477067.93849527556</c:v>
                </c:pt>
                <c:pt idx="96">
                  <c:v>477077.9357329529</c:v>
                </c:pt>
                <c:pt idx="97">
                  <c:v>477046.98147498159</c:v>
                </c:pt>
                <c:pt idx="98">
                  <c:v>477044.83367466158</c:v>
                </c:pt>
                <c:pt idx="99">
                  <c:v>477059.75528936659</c:v>
                </c:pt>
                <c:pt idx="100">
                  <c:v>477066.25650739024</c:v>
                </c:pt>
                <c:pt idx="101">
                  <c:v>477058.88567883597</c:v>
                </c:pt>
                <c:pt idx="102">
                  <c:v>477047.94875834032</c:v>
                </c:pt>
                <c:pt idx="103">
                  <c:v>477046.08071358048</c:v>
                </c:pt>
                <c:pt idx="104">
                  <c:v>477054.42590593599</c:v>
                </c:pt>
                <c:pt idx="105">
                  <c:v>477122.59720588493</c:v>
                </c:pt>
                <c:pt idx="106">
                  <c:v>477138.61183999211</c:v>
                </c:pt>
                <c:pt idx="107">
                  <c:v>477146.97553507437</c:v>
                </c:pt>
                <c:pt idx="108">
                  <c:v>477144.89218609134</c:v>
                </c:pt>
                <c:pt idx="109">
                  <c:v>477147.53865897073</c:v>
                </c:pt>
                <c:pt idx="110">
                  <c:v>477128.24831935781</c:v>
                </c:pt>
                <c:pt idx="111">
                  <c:v>477125.27383311704</c:v>
                </c:pt>
                <c:pt idx="112">
                  <c:v>477124.28588160325</c:v>
                </c:pt>
                <c:pt idx="113">
                  <c:v>477154.60455860972</c:v>
                </c:pt>
                <c:pt idx="114">
                  <c:v>477157.35826770827</c:v>
                </c:pt>
                <c:pt idx="115">
                  <c:v>477151.80020816647</c:v>
                </c:pt>
                <c:pt idx="116">
                  <c:v>477147.0809558648</c:v>
                </c:pt>
                <c:pt idx="117">
                  <c:v>477146.01083470538</c:v>
                </c:pt>
                <c:pt idx="118">
                  <c:v>477126.74803575891</c:v>
                </c:pt>
                <c:pt idx="119">
                  <c:v>477104.92782588879</c:v>
                </c:pt>
                <c:pt idx="120">
                  <c:v>477104.69725954288</c:v>
                </c:pt>
                <c:pt idx="121">
                  <c:v>477103.26541366195</c:v>
                </c:pt>
                <c:pt idx="122">
                  <c:v>477101.17824407259</c:v>
                </c:pt>
                <c:pt idx="123">
                  <c:v>477100.97551576036</c:v>
                </c:pt>
                <c:pt idx="124">
                  <c:v>477103.57214103505</c:v>
                </c:pt>
                <c:pt idx="125">
                  <c:v>477105.304853982</c:v>
                </c:pt>
                <c:pt idx="126">
                  <c:v>477108.66571178637</c:v>
                </c:pt>
                <c:pt idx="127">
                  <c:v>477116.86085742776</c:v>
                </c:pt>
                <c:pt idx="128">
                  <c:v>477109.80091747921</c:v>
                </c:pt>
                <c:pt idx="129">
                  <c:v>477115.27195455582</c:v>
                </c:pt>
                <c:pt idx="130">
                  <c:v>477117.79084025609</c:v>
                </c:pt>
                <c:pt idx="131">
                  <c:v>477121.45667350903</c:v>
                </c:pt>
                <c:pt idx="132">
                  <c:v>477122.36721018911</c:v>
                </c:pt>
                <c:pt idx="133">
                  <c:v>477126.9045271147</c:v>
                </c:pt>
                <c:pt idx="134">
                  <c:v>477126.61700000003</c:v>
                </c:pt>
                <c:pt idx="135">
                  <c:v>477137.781229018</c:v>
                </c:pt>
                <c:pt idx="136">
                  <c:v>477136.0071815477</c:v>
                </c:pt>
                <c:pt idx="137">
                  <c:v>477119.30082463269</c:v>
                </c:pt>
                <c:pt idx="138">
                  <c:v>477116.93004147685</c:v>
                </c:pt>
                <c:pt idx="139">
                  <c:v>477142.31227596774</c:v>
                </c:pt>
                <c:pt idx="140">
                  <c:v>477144.45675367711</c:v>
                </c:pt>
                <c:pt idx="141">
                  <c:v>477143.43023525982</c:v>
                </c:pt>
                <c:pt idx="142">
                  <c:v>477144.36440580565</c:v>
                </c:pt>
                <c:pt idx="143">
                  <c:v>477078.23931626504</c:v>
                </c:pt>
                <c:pt idx="144">
                  <c:v>477074.0465</c:v>
                </c:pt>
                <c:pt idx="145">
                  <c:v>477091.05176411557</c:v>
                </c:pt>
                <c:pt idx="146">
                  <c:v>477096.79925455147</c:v>
                </c:pt>
                <c:pt idx="147">
                  <c:v>477100.21386801591</c:v>
                </c:pt>
                <c:pt idx="148">
                  <c:v>477101.705916623</c:v>
                </c:pt>
                <c:pt idx="149">
                  <c:v>477109.60025401117</c:v>
                </c:pt>
                <c:pt idx="150">
                  <c:v>477114.65391290351</c:v>
                </c:pt>
                <c:pt idx="151">
                  <c:v>477089.68203298055</c:v>
                </c:pt>
                <c:pt idx="152">
                  <c:v>477073.72025910107</c:v>
                </c:pt>
                <c:pt idx="153">
                  <c:v>477075.71531334444</c:v>
                </c:pt>
                <c:pt idx="154">
                  <c:v>477084.14955336211</c:v>
                </c:pt>
                <c:pt idx="155">
                  <c:v>477084.31768238184</c:v>
                </c:pt>
                <c:pt idx="156">
                  <c:v>477079.53140034497</c:v>
                </c:pt>
                <c:pt idx="157">
                  <c:v>477092.36765798554</c:v>
                </c:pt>
                <c:pt idx="158">
                  <c:v>477092.67974188941</c:v>
                </c:pt>
                <c:pt idx="159">
                  <c:v>477092.56801719527</c:v>
                </c:pt>
                <c:pt idx="160">
                  <c:v>477095.29730296478</c:v>
                </c:pt>
                <c:pt idx="161">
                  <c:v>477094.6648785398</c:v>
                </c:pt>
                <c:pt idx="162">
                  <c:v>477096.99988254841</c:v>
                </c:pt>
                <c:pt idx="163">
                  <c:v>477110.54890874063</c:v>
                </c:pt>
                <c:pt idx="164">
                  <c:v>477094.35914285091</c:v>
                </c:pt>
                <c:pt idx="165">
                  <c:v>477091.35184063879</c:v>
                </c:pt>
                <c:pt idx="166">
                  <c:v>477084.28382278158</c:v>
                </c:pt>
                <c:pt idx="167">
                  <c:v>477079.04697994719</c:v>
                </c:pt>
                <c:pt idx="168">
                  <c:v>477075.80043619324</c:v>
                </c:pt>
                <c:pt idx="169">
                  <c:v>477077.79364641028</c:v>
                </c:pt>
                <c:pt idx="170">
                  <c:v>477089.31177123339</c:v>
                </c:pt>
                <c:pt idx="171">
                  <c:v>477086.37968025729</c:v>
                </c:pt>
                <c:pt idx="172">
                  <c:v>477054.82633296843</c:v>
                </c:pt>
                <c:pt idx="173">
                  <c:v>477065.50059572322</c:v>
                </c:pt>
                <c:pt idx="174">
                  <c:v>477069.14852938289</c:v>
                </c:pt>
                <c:pt idx="175">
                  <c:v>477077.54557077988</c:v>
                </c:pt>
                <c:pt idx="176">
                  <c:v>477051.70205950603</c:v>
                </c:pt>
                <c:pt idx="177">
                  <c:v>477051.10525658901</c:v>
                </c:pt>
                <c:pt idx="178">
                  <c:v>477045.60576554615</c:v>
                </c:pt>
                <c:pt idx="179">
                  <c:v>477039.77099839464</c:v>
                </c:pt>
                <c:pt idx="180">
                  <c:v>477048.62886923144</c:v>
                </c:pt>
                <c:pt idx="181">
                  <c:v>477057.89943488606</c:v>
                </c:pt>
                <c:pt idx="182">
                  <c:v>477058.19602803054</c:v>
                </c:pt>
                <c:pt idx="183">
                  <c:v>477062.04500858014</c:v>
                </c:pt>
                <c:pt idx="184">
                  <c:v>477058.04871436115</c:v>
                </c:pt>
                <c:pt idx="185">
                  <c:v>477056.88550544716</c:v>
                </c:pt>
                <c:pt idx="186">
                  <c:v>477046.18736977008</c:v>
                </c:pt>
                <c:pt idx="187">
                  <c:v>477039.51834214671</c:v>
                </c:pt>
                <c:pt idx="188">
                  <c:v>477031.360861519</c:v>
                </c:pt>
                <c:pt idx="189">
                  <c:v>477033.84533560538</c:v>
                </c:pt>
                <c:pt idx="190">
                  <c:v>477035.25051371165</c:v>
                </c:pt>
                <c:pt idx="191">
                  <c:v>477043.24351696268</c:v>
                </c:pt>
                <c:pt idx="192">
                  <c:v>477047.76841700595</c:v>
                </c:pt>
                <c:pt idx="193">
                  <c:v>477044.25498710759</c:v>
                </c:pt>
                <c:pt idx="194">
                  <c:v>477047.57079339144</c:v>
                </c:pt>
                <c:pt idx="195">
                  <c:v>477049.82973348157</c:v>
                </c:pt>
                <c:pt idx="196">
                  <c:v>477048.23355405446</c:v>
                </c:pt>
                <c:pt idx="197">
                  <c:v>477052.33407736669</c:v>
                </c:pt>
                <c:pt idx="198">
                  <c:v>477052.56505924609</c:v>
                </c:pt>
                <c:pt idx="199">
                  <c:v>477063.61455895356</c:v>
                </c:pt>
                <c:pt idx="200">
                  <c:v>477028.59348605626</c:v>
                </c:pt>
                <c:pt idx="201">
                  <c:v>477027.14428385306</c:v>
                </c:pt>
                <c:pt idx="202">
                  <c:v>477025.59811528766</c:v>
                </c:pt>
                <c:pt idx="203">
                  <c:v>477019.1359383894</c:v>
                </c:pt>
                <c:pt idx="204">
                  <c:v>477029.43973112619</c:v>
                </c:pt>
                <c:pt idx="205">
                  <c:v>477021.17192401882</c:v>
                </c:pt>
                <c:pt idx="206">
                  <c:v>477022.41709103028</c:v>
                </c:pt>
                <c:pt idx="207">
                  <c:v>477020.4535283178</c:v>
                </c:pt>
                <c:pt idx="208">
                  <c:v>477017.45927182946</c:v>
                </c:pt>
                <c:pt idx="209">
                  <c:v>477022.19766039035</c:v>
                </c:pt>
                <c:pt idx="210">
                  <c:v>477019.11999497941</c:v>
                </c:pt>
                <c:pt idx="211">
                  <c:v>477016.56854794524</c:v>
                </c:pt>
                <c:pt idx="212">
                  <c:v>477012.99590834568</c:v>
                </c:pt>
                <c:pt idx="213">
                  <c:v>477011.05148788198</c:v>
                </c:pt>
                <c:pt idx="214">
                  <c:v>477014.49568961468</c:v>
                </c:pt>
                <c:pt idx="215">
                  <c:v>477016.79290277412</c:v>
                </c:pt>
                <c:pt idx="216">
                  <c:v>477022.69144203322</c:v>
                </c:pt>
                <c:pt idx="217">
                  <c:v>477024.977102637</c:v>
                </c:pt>
                <c:pt idx="218">
                  <c:v>477026.77804355742</c:v>
                </c:pt>
                <c:pt idx="219">
                  <c:v>477027.69965830684</c:v>
                </c:pt>
                <c:pt idx="220">
                  <c:v>477029.95221625536</c:v>
                </c:pt>
                <c:pt idx="221">
                  <c:v>477024.20923590165</c:v>
                </c:pt>
                <c:pt idx="222">
                  <c:v>477030.8000386465</c:v>
                </c:pt>
                <c:pt idx="223">
                  <c:v>477039.02715970657</c:v>
                </c:pt>
                <c:pt idx="224">
                  <c:v>477039.73533290735</c:v>
                </c:pt>
                <c:pt idx="225">
                  <c:v>477040.46325318841</c:v>
                </c:pt>
                <c:pt idx="226">
                  <c:v>477043.61678527505</c:v>
                </c:pt>
                <c:pt idx="227">
                  <c:v>477042.32414982741</c:v>
                </c:pt>
                <c:pt idx="228">
                  <c:v>477050.75984066777</c:v>
                </c:pt>
                <c:pt idx="229">
                  <c:v>477057.6437601684</c:v>
                </c:pt>
                <c:pt idx="230">
                  <c:v>477060.79652512219</c:v>
                </c:pt>
                <c:pt idx="231">
                  <c:v>477065.63982374524</c:v>
                </c:pt>
                <c:pt idx="232">
                  <c:v>477060.09786892036</c:v>
                </c:pt>
                <c:pt idx="233">
                  <c:v>477068.70328017423</c:v>
                </c:pt>
                <c:pt idx="234">
                  <c:v>477057.96045858919</c:v>
                </c:pt>
                <c:pt idx="235">
                  <c:v>477060.04878686252</c:v>
                </c:pt>
                <c:pt idx="236">
                  <c:v>477087.80405526358</c:v>
                </c:pt>
                <c:pt idx="237">
                  <c:v>477050.78901876457</c:v>
                </c:pt>
                <c:pt idx="238">
                  <c:v>477050.51233031449</c:v>
                </c:pt>
                <c:pt idx="239">
                  <c:v>477049.58670926577</c:v>
                </c:pt>
                <c:pt idx="240">
                  <c:v>477048.10437645542</c:v>
                </c:pt>
                <c:pt idx="241">
                  <c:v>477045.41298126022</c:v>
                </c:pt>
                <c:pt idx="242">
                  <c:v>477044.60942505387</c:v>
                </c:pt>
                <c:pt idx="243">
                  <c:v>477042.59878370789</c:v>
                </c:pt>
                <c:pt idx="244">
                  <c:v>477040.25074718264</c:v>
                </c:pt>
                <c:pt idx="245">
                  <c:v>477043.25267122337</c:v>
                </c:pt>
                <c:pt idx="246">
                  <c:v>477043.43179194111</c:v>
                </c:pt>
                <c:pt idx="247">
                  <c:v>477036.52327476797</c:v>
                </c:pt>
                <c:pt idx="248">
                  <c:v>477037.25534330279</c:v>
                </c:pt>
                <c:pt idx="249">
                  <c:v>477034.87888987234</c:v>
                </c:pt>
                <c:pt idx="250">
                  <c:v>477029.74819009553</c:v>
                </c:pt>
                <c:pt idx="251">
                  <c:v>477034.86385272868</c:v>
                </c:pt>
                <c:pt idx="252">
                  <c:v>477030.0003059071</c:v>
                </c:pt>
                <c:pt idx="253">
                  <c:v>477032.7232969951</c:v>
                </c:pt>
                <c:pt idx="254">
                  <c:v>477031.22324513918</c:v>
                </c:pt>
                <c:pt idx="255">
                  <c:v>476999.67382140231</c:v>
                </c:pt>
                <c:pt idx="256">
                  <c:v>476998.01617850747</c:v>
                </c:pt>
                <c:pt idx="257">
                  <c:v>476996.16056273394</c:v>
                </c:pt>
                <c:pt idx="258">
                  <c:v>476997.93513441004</c:v>
                </c:pt>
                <c:pt idx="259">
                  <c:v>476995.32832363941</c:v>
                </c:pt>
                <c:pt idx="260">
                  <c:v>476988.86715185904</c:v>
                </c:pt>
                <c:pt idx="261">
                  <c:v>476989.93646847602</c:v>
                </c:pt>
                <c:pt idx="262">
                  <c:v>476978.67069812829</c:v>
                </c:pt>
                <c:pt idx="263">
                  <c:v>476979.3842429014</c:v>
                </c:pt>
                <c:pt idx="264">
                  <c:v>476973.04422369611</c:v>
                </c:pt>
                <c:pt idx="265">
                  <c:v>476983.59139290341</c:v>
                </c:pt>
                <c:pt idx="266">
                  <c:v>476980.4949258194</c:v>
                </c:pt>
                <c:pt idx="267">
                  <c:v>476993.24827771168</c:v>
                </c:pt>
                <c:pt idx="268">
                  <c:v>476988.95529603661</c:v>
                </c:pt>
                <c:pt idx="269">
                  <c:v>476992.3122592608</c:v>
                </c:pt>
                <c:pt idx="270">
                  <c:v>476987.61372590862</c:v>
                </c:pt>
                <c:pt idx="271">
                  <c:v>476981.39810255182</c:v>
                </c:pt>
                <c:pt idx="272">
                  <c:v>476971.71419307782</c:v>
                </c:pt>
                <c:pt idx="273">
                  <c:v>476983.85766931943</c:v>
                </c:pt>
                <c:pt idx="274">
                  <c:v>476981.67144721607</c:v>
                </c:pt>
                <c:pt idx="275">
                  <c:v>476983.92180401558</c:v>
                </c:pt>
                <c:pt idx="276">
                  <c:v>476974.26269370271</c:v>
                </c:pt>
                <c:pt idx="277">
                  <c:v>476978.40940329636</c:v>
                </c:pt>
                <c:pt idx="278">
                  <c:v>476987.98270718881</c:v>
                </c:pt>
                <c:pt idx="279">
                  <c:v>476994.04443896771</c:v>
                </c:pt>
                <c:pt idx="280">
                  <c:v>476999.82231558766</c:v>
                </c:pt>
                <c:pt idx="281">
                  <c:v>477000.03367036418</c:v>
                </c:pt>
                <c:pt idx="282">
                  <c:v>477000.02281926869</c:v>
                </c:pt>
                <c:pt idx="283">
                  <c:v>476990.68710127892</c:v>
                </c:pt>
                <c:pt idx="284">
                  <c:v>476990.16762406594</c:v>
                </c:pt>
                <c:pt idx="285">
                  <c:v>476982.84841620811</c:v>
                </c:pt>
                <c:pt idx="286">
                  <c:v>476976.5061588065</c:v>
                </c:pt>
                <c:pt idx="287">
                  <c:v>476972.90317308065</c:v>
                </c:pt>
                <c:pt idx="288">
                  <c:v>476986.2271457758</c:v>
                </c:pt>
                <c:pt idx="289">
                  <c:v>476984.19344329269</c:v>
                </c:pt>
                <c:pt idx="290">
                  <c:v>476981.48916448315</c:v>
                </c:pt>
                <c:pt idx="291">
                  <c:v>476990.66066866892</c:v>
                </c:pt>
                <c:pt idx="292">
                  <c:v>476993.29157951457</c:v>
                </c:pt>
                <c:pt idx="293">
                  <c:v>476994.14545250568</c:v>
                </c:pt>
                <c:pt idx="294">
                  <c:v>476997.41228624276</c:v>
                </c:pt>
                <c:pt idx="295">
                  <c:v>476996.71306027519</c:v>
                </c:pt>
                <c:pt idx="296">
                  <c:v>476997.79140578222</c:v>
                </c:pt>
                <c:pt idx="297">
                  <c:v>476998.68098849989</c:v>
                </c:pt>
                <c:pt idx="298">
                  <c:v>477004.17132618761</c:v>
                </c:pt>
                <c:pt idx="299">
                  <c:v>477003.36258696637</c:v>
                </c:pt>
                <c:pt idx="300">
                  <c:v>476924.66789162729</c:v>
                </c:pt>
                <c:pt idx="301">
                  <c:v>476950.42596638354</c:v>
                </c:pt>
                <c:pt idx="302">
                  <c:v>476943.72105055797</c:v>
                </c:pt>
                <c:pt idx="303">
                  <c:v>476938.48438136035</c:v>
                </c:pt>
                <c:pt idx="304">
                  <c:v>476937.80240138597</c:v>
                </c:pt>
                <c:pt idx="305">
                  <c:v>476935.61033695168</c:v>
                </c:pt>
                <c:pt idx="306">
                  <c:v>476937.24817134917</c:v>
                </c:pt>
                <c:pt idx="307">
                  <c:v>476933.23667054781</c:v>
                </c:pt>
                <c:pt idx="308">
                  <c:v>476930.38233616867</c:v>
                </c:pt>
                <c:pt idx="309">
                  <c:v>476940.94582363428</c:v>
                </c:pt>
                <c:pt idx="310">
                  <c:v>476928.17707000952</c:v>
                </c:pt>
                <c:pt idx="311">
                  <c:v>476935.41367246595</c:v>
                </c:pt>
                <c:pt idx="312">
                  <c:v>476947.89361333358</c:v>
                </c:pt>
                <c:pt idx="313">
                  <c:v>476951.05564843753</c:v>
                </c:pt>
                <c:pt idx="314">
                  <c:v>476946.58230896102</c:v>
                </c:pt>
                <c:pt idx="315">
                  <c:v>476941.02614417358</c:v>
                </c:pt>
                <c:pt idx="316">
                  <c:v>476949.78611862037</c:v>
                </c:pt>
                <c:pt idx="317">
                  <c:v>476924.01500000001</c:v>
                </c:pt>
                <c:pt idx="318">
                  <c:v>476919.71725752467</c:v>
                </c:pt>
                <c:pt idx="319">
                  <c:v>476935.90377804852</c:v>
                </c:pt>
                <c:pt idx="320">
                  <c:v>476932.69604433631</c:v>
                </c:pt>
                <c:pt idx="321">
                  <c:v>476949.28956739896</c:v>
                </c:pt>
                <c:pt idx="322">
                  <c:v>476946.88111977204</c:v>
                </c:pt>
                <c:pt idx="323">
                  <c:v>476941.85001138423</c:v>
                </c:pt>
                <c:pt idx="324">
                  <c:v>476939.65765931475</c:v>
                </c:pt>
                <c:pt idx="325">
                  <c:v>476935.13594155089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476929.99613870814</c:v>
                </c:pt>
                <c:pt idx="329">
                  <c:v>476930.59527206077</c:v>
                </c:pt>
                <c:pt idx="330">
                  <c:v>476944.81242313155</c:v>
                </c:pt>
                <c:pt idx="331">
                  <c:v>476931.39117435092</c:v>
                </c:pt>
                <c:pt idx="332">
                  <c:v>476923.73359104653</c:v>
                </c:pt>
                <c:pt idx="333">
                  <c:v>476928.01282550493</c:v>
                </c:pt>
                <c:pt idx="334">
                  <c:v>476922.03333112085</c:v>
                </c:pt>
                <c:pt idx="335">
                  <c:v>476922.82236833422</c:v>
                </c:pt>
                <c:pt idx="336">
                  <c:v>476919.26920509449</c:v>
                </c:pt>
                <c:pt idx="337">
                  <c:v>476916.58327614632</c:v>
                </c:pt>
                <c:pt idx="338">
                  <c:v>477048.02144588588</c:v>
                </c:pt>
                <c:pt idx="339">
                  <c:v>477074.20370663854</c:v>
                </c:pt>
                <c:pt idx="340">
                  <c:v>477069.8355415127</c:v>
                </c:pt>
                <c:pt idx="341">
                  <c:v>477065.47473534016</c:v>
                </c:pt>
                <c:pt idx="342">
                  <c:v>477057.64847339486</c:v>
                </c:pt>
                <c:pt idx="343">
                  <c:v>477026.70727956452</c:v>
                </c:pt>
                <c:pt idx="344">
                  <c:v>477020.28301681444</c:v>
                </c:pt>
                <c:pt idx="345">
                  <c:v>477022.13669917604</c:v>
                </c:pt>
                <c:pt idx="346">
                  <c:v>477027.67060150625</c:v>
                </c:pt>
                <c:pt idx="347">
                  <c:v>477022.96827352198</c:v>
                </c:pt>
                <c:pt idx="348">
                  <c:v>477025.95816409308</c:v>
                </c:pt>
                <c:pt idx="349">
                  <c:v>477030.61531420221</c:v>
                </c:pt>
                <c:pt idx="350">
                  <c:v>477035.51926821045</c:v>
                </c:pt>
                <c:pt idx="351">
                  <c:v>477040.11103853903</c:v>
                </c:pt>
                <c:pt idx="352">
                  <c:v>477027.56711075961</c:v>
                </c:pt>
                <c:pt idx="353">
                  <c:v>477043.46172312502</c:v>
                </c:pt>
                <c:pt idx="354">
                  <c:v>477053.50440815208</c:v>
                </c:pt>
                <c:pt idx="355">
                  <c:v>477049.07101028418</c:v>
                </c:pt>
                <c:pt idx="356">
                  <c:v>477054.01398937864</c:v>
                </c:pt>
                <c:pt idx="357">
                  <c:v>477052.24421240162</c:v>
                </c:pt>
                <c:pt idx="358">
                  <c:v>477051.53422716109</c:v>
                </c:pt>
                <c:pt idx="359">
                  <c:v>477048.08745925693</c:v>
                </c:pt>
                <c:pt idx="360">
                  <c:v>477049.26679311245</c:v>
                </c:pt>
                <c:pt idx="361">
                  <c:v>477054.62281244126</c:v>
                </c:pt>
                <c:pt idx="362">
                  <c:v>477056.68695649662</c:v>
                </c:pt>
                <c:pt idx="363">
                  <c:v>477059.03515847569</c:v>
                </c:pt>
                <c:pt idx="364">
                  <c:v>477061.40094411629</c:v>
                </c:pt>
                <c:pt idx="365">
                  <c:v>477044.7872119103</c:v>
                </c:pt>
                <c:pt idx="366">
                  <c:v>477028.59646814031</c:v>
                </c:pt>
                <c:pt idx="367">
                  <c:v>477008.77265176724</c:v>
                </c:pt>
                <c:pt idx="368">
                  <c:v>477013.2088594542</c:v>
                </c:pt>
                <c:pt idx="369">
                  <c:v>477062.08565552026</c:v>
                </c:pt>
                <c:pt idx="370">
                  <c:v>477053.28787309292</c:v>
                </c:pt>
                <c:pt idx="371">
                  <c:v>477023.90980688151</c:v>
                </c:pt>
                <c:pt idx="372">
                  <c:v>477022.36793017318</c:v>
                </c:pt>
                <c:pt idx="373">
                  <c:v>477024.14069365017</c:v>
                </c:pt>
                <c:pt idx="374">
                  <c:v>477022.01443120115</c:v>
                </c:pt>
                <c:pt idx="375">
                  <c:v>477056.71844383847</c:v>
                </c:pt>
                <c:pt idx="376">
                  <c:v>477137.17977572407</c:v>
                </c:pt>
                <c:pt idx="377">
                  <c:v>477127.98031575844</c:v>
                </c:pt>
                <c:pt idx="378">
                  <c:v>477128.2007964598</c:v>
                </c:pt>
                <c:pt idx="379">
                  <c:v>477156.23639740446</c:v>
                </c:pt>
                <c:pt idx="380">
                  <c:v>477116.05465182167</c:v>
                </c:pt>
                <c:pt idx="381">
                  <c:v>477101.96848227718</c:v>
                </c:pt>
                <c:pt idx="382">
                  <c:v>477104.45416853286</c:v>
                </c:pt>
                <c:pt idx="383">
                  <c:v>477126.08847132348</c:v>
                </c:pt>
                <c:pt idx="384">
                  <c:v>477127.6395519994</c:v>
                </c:pt>
                <c:pt idx="385">
                  <c:v>477116.98521947354</c:v>
                </c:pt>
                <c:pt idx="386">
                  <c:v>477115.14865217707</c:v>
                </c:pt>
                <c:pt idx="387">
                  <c:v>477113.48403833655</c:v>
                </c:pt>
                <c:pt idx="388">
                  <c:v>477111.96176885016</c:v>
                </c:pt>
                <c:pt idx="389">
                  <c:v>477112.96276805532</c:v>
                </c:pt>
                <c:pt idx="390">
                  <c:v>477119.86814728886</c:v>
                </c:pt>
                <c:pt idx="391">
                  <c:v>477120.19998905482</c:v>
                </c:pt>
                <c:pt idx="392">
                  <c:v>477116.79535159719</c:v>
                </c:pt>
                <c:pt idx="393">
                  <c:v>477113.64067750768</c:v>
                </c:pt>
                <c:pt idx="394">
                  <c:v>477124.2528569001</c:v>
                </c:pt>
                <c:pt idx="395">
                  <c:v>477125.22961349372</c:v>
                </c:pt>
                <c:pt idx="396">
                  <c:v>477129.78022121545</c:v>
                </c:pt>
                <c:pt idx="397">
                  <c:v>477148.07240544574</c:v>
                </c:pt>
                <c:pt idx="398">
                  <c:v>477072.067700001</c:v>
                </c:pt>
                <c:pt idx="399">
                  <c:v>477093.08133641677</c:v>
                </c:pt>
                <c:pt idx="400">
                  <c:v>477097.07652272575</c:v>
                </c:pt>
                <c:pt idx="401">
                  <c:v>477106.10552665615</c:v>
                </c:pt>
                <c:pt idx="402">
                  <c:v>477117.4456617923</c:v>
                </c:pt>
                <c:pt idx="403">
                  <c:v>477115.29322875035</c:v>
                </c:pt>
                <c:pt idx="404">
                  <c:v>477090.19228763337</c:v>
                </c:pt>
                <c:pt idx="405">
                  <c:v>477093.71591389313</c:v>
                </c:pt>
                <c:pt idx="406">
                  <c:v>477102.55992461427</c:v>
                </c:pt>
                <c:pt idx="407">
                  <c:v>477102.98910413269</c:v>
                </c:pt>
                <c:pt idx="408">
                  <c:v>477104.93501713552</c:v>
                </c:pt>
                <c:pt idx="409">
                  <c:v>477107.88487100386</c:v>
                </c:pt>
                <c:pt idx="410">
                  <c:v>477067.2249294314</c:v>
                </c:pt>
                <c:pt idx="411">
                  <c:v>477099.11069738847</c:v>
                </c:pt>
                <c:pt idx="412">
                  <c:v>477109.505676286</c:v>
                </c:pt>
                <c:pt idx="413">
                  <c:v>477057.75999220862</c:v>
                </c:pt>
                <c:pt idx="414">
                  <c:v>477058.88</c:v>
                </c:pt>
                <c:pt idx="415">
                  <c:v>477021.42869433289</c:v>
                </c:pt>
                <c:pt idx="416">
                  <c:v>477005.03706767387</c:v>
                </c:pt>
                <c:pt idx="417">
                  <c:v>477068.64809740992</c:v>
                </c:pt>
                <c:pt idx="418">
                  <c:v>477070.42640876508</c:v>
                </c:pt>
                <c:pt idx="419">
                  <c:v>477062.89925606624</c:v>
                </c:pt>
                <c:pt idx="420">
                  <c:v>477063.82693276723</c:v>
                </c:pt>
                <c:pt idx="421">
                  <c:v>477062.54563472111</c:v>
                </c:pt>
                <c:pt idx="422">
                  <c:v>477064.99065723241</c:v>
                </c:pt>
                <c:pt idx="423">
                  <c:v>477059.89704178245</c:v>
                </c:pt>
                <c:pt idx="424">
                  <c:v>477055.99766722583</c:v>
                </c:pt>
                <c:pt idx="425">
                  <c:v>477056.79885725322</c:v>
                </c:pt>
                <c:pt idx="426">
                  <c:v>477057.53997955134</c:v>
                </c:pt>
                <c:pt idx="427">
                  <c:v>477037.39842889924</c:v>
                </c:pt>
                <c:pt idx="428">
                  <c:v>477004.67305808235</c:v>
                </c:pt>
                <c:pt idx="429">
                  <c:v>477017.05476350407</c:v>
                </c:pt>
                <c:pt idx="430">
                  <c:v>477007.68027614587</c:v>
                </c:pt>
                <c:pt idx="431">
                  <c:v>477002.60110167082</c:v>
                </c:pt>
                <c:pt idx="432">
                  <c:v>476989.97166912822</c:v>
                </c:pt>
                <c:pt idx="433">
                  <c:v>476983.587928858</c:v>
                </c:pt>
                <c:pt idx="434">
                  <c:v>477002.94272927142</c:v>
                </c:pt>
                <c:pt idx="435">
                  <c:v>476933.61021640204</c:v>
                </c:pt>
                <c:pt idx="436">
                  <c:v>476936.73426736344</c:v>
                </c:pt>
                <c:pt idx="437">
                  <c:v>476946.13100941083</c:v>
                </c:pt>
                <c:pt idx="438">
                  <c:v>476917.09136121994</c:v>
                </c:pt>
                <c:pt idx="439">
                  <c:v>476920.13541189156</c:v>
                </c:pt>
                <c:pt idx="440">
                  <c:v>476920.06369342585</c:v>
                </c:pt>
                <c:pt idx="441">
                  <c:v>476927.37777502061</c:v>
                </c:pt>
                <c:pt idx="442">
                  <c:v>476928.20678406075</c:v>
                </c:pt>
                <c:pt idx="443">
                  <c:v>476927.79982441966</c:v>
                </c:pt>
                <c:pt idx="444">
                  <c:v>476947.03355603246</c:v>
                </c:pt>
                <c:pt idx="445">
                  <c:v>476938.93013989838</c:v>
                </c:pt>
                <c:pt idx="446">
                  <c:v>476943.99787855323</c:v>
                </c:pt>
                <c:pt idx="447">
                  <c:v>476923.25515070808</c:v>
                </c:pt>
                <c:pt idx="448">
                  <c:v>476916.92029593105</c:v>
                </c:pt>
                <c:pt idx="449">
                  <c:v>476909.7618275428</c:v>
                </c:pt>
                <c:pt idx="450">
                  <c:v>476909.15953555255</c:v>
                </c:pt>
                <c:pt idx="451">
                  <c:v>476908.45012757019</c:v>
                </c:pt>
                <c:pt idx="452">
                  <c:v>476919.18459639844</c:v>
                </c:pt>
                <c:pt idx="453">
                  <c:v>476913.68720184686</c:v>
                </c:pt>
                <c:pt idx="454">
                  <c:v>477064.81911501585</c:v>
                </c:pt>
                <c:pt idx="455">
                  <c:v>477066.04978556716</c:v>
                </c:pt>
                <c:pt idx="456">
                  <c:v>477063.68394664273</c:v>
                </c:pt>
                <c:pt idx="457">
                  <c:v>477060.25814030977</c:v>
                </c:pt>
                <c:pt idx="458">
                  <c:v>477058.48632731824</c:v>
                </c:pt>
                <c:pt idx="459">
                  <c:v>477059.49892758235</c:v>
                </c:pt>
                <c:pt idx="460">
                  <c:v>477016.01583380834</c:v>
                </c:pt>
                <c:pt idx="461">
                  <c:v>477030.56688536744</c:v>
                </c:pt>
                <c:pt idx="462">
                  <c:v>477041.61022508738</c:v>
                </c:pt>
                <c:pt idx="463">
                  <c:v>477044.56884563918</c:v>
                </c:pt>
                <c:pt idx="464">
                  <c:v>477037.07283620589</c:v>
                </c:pt>
                <c:pt idx="465">
                  <c:v>477019.10044645891</c:v>
                </c:pt>
                <c:pt idx="466">
                  <c:v>477030.19317323441</c:v>
                </c:pt>
                <c:pt idx="467">
                  <c:v>476999.14252718847</c:v>
                </c:pt>
                <c:pt idx="468">
                  <c:v>477027.03578959726</c:v>
                </c:pt>
                <c:pt idx="469">
                  <c:v>477032.93648676667</c:v>
                </c:pt>
                <c:pt idx="470">
                  <c:v>477033.11939496599</c:v>
                </c:pt>
                <c:pt idx="471">
                  <c:v>477041.5824379879</c:v>
                </c:pt>
                <c:pt idx="472">
                  <c:v>477067.04734453873</c:v>
                </c:pt>
                <c:pt idx="473">
                  <c:v>477045.96537643304</c:v>
                </c:pt>
                <c:pt idx="474">
                  <c:v>477044.77996243507</c:v>
                </c:pt>
                <c:pt idx="475">
                  <c:v>477046.26803735265</c:v>
                </c:pt>
                <c:pt idx="476">
                  <c:v>477025.59142495884</c:v>
                </c:pt>
                <c:pt idx="477">
                  <c:v>477070.67184370005</c:v>
                </c:pt>
                <c:pt idx="478">
                  <c:v>477071.21444936184</c:v>
                </c:pt>
                <c:pt idx="479">
                  <c:v>477072.61510871508</c:v>
                </c:pt>
                <c:pt idx="480">
                  <c:v>477048.50708469329</c:v>
                </c:pt>
                <c:pt idx="481">
                  <c:v>477045.99494475732</c:v>
                </c:pt>
                <c:pt idx="482">
                  <c:v>477059.13928377401</c:v>
                </c:pt>
                <c:pt idx="483">
                  <c:v>477050.95100602804</c:v>
                </c:pt>
                <c:pt idx="484">
                  <c:v>477050.83576995495</c:v>
                </c:pt>
                <c:pt idx="485">
                  <c:v>477050.03895717196</c:v>
                </c:pt>
                <c:pt idx="486">
                  <c:v>477047.69326703111</c:v>
                </c:pt>
                <c:pt idx="487">
                  <c:v>477034.40672487812</c:v>
                </c:pt>
                <c:pt idx="488">
                  <c:v>477033.65636144258</c:v>
                </c:pt>
                <c:pt idx="489">
                  <c:v>477027.43008663191</c:v>
                </c:pt>
                <c:pt idx="490">
                  <c:v>477019.03582742956</c:v>
                </c:pt>
                <c:pt idx="491">
                  <c:v>477011.69286297343</c:v>
                </c:pt>
                <c:pt idx="492">
                  <c:v>477014.63528120617</c:v>
                </c:pt>
                <c:pt idx="493">
                  <c:v>477027.01538731466</c:v>
                </c:pt>
                <c:pt idx="494">
                  <c:v>477024.88878139667</c:v>
                </c:pt>
                <c:pt idx="495">
                  <c:v>477020.82997102843</c:v>
                </c:pt>
                <c:pt idx="496">
                  <c:v>477042.18508281402</c:v>
                </c:pt>
                <c:pt idx="497">
                  <c:v>477048.79090021556</c:v>
                </c:pt>
                <c:pt idx="498">
                  <c:v>477044.43523880077</c:v>
                </c:pt>
                <c:pt idx="499">
                  <c:v>477027.99549483316</c:v>
                </c:pt>
                <c:pt idx="500">
                  <c:v>477025.144260959</c:v>
                </c:pt>
                <c:pt idx="501">
                  <c:v>477052.75122359663</c:v>
                </c:pt>
                <c:pt idx="502">
                  <c:v>477061.95094414189</c:v>
                </c:pt>
                <c:pt idx="503">
                  <c:v>477071.24707011081</c:v>
                </c:pt>
                <c:pt idx="504">
                  <c:v>477058.18963658315</c:v>
                </c:pt>
                <c:pt idx="505">
                  <c:v>477064.05620110111</c:v>
                </c:pt>
                <c:pt idx="506">
                  <c:v>477069.42166007694</c:v>
                </c:pt>
                <c:pt idx="507">
                  <c:v>477066.39621511125</c:v>
                </c:pt>
                <c:pt idx="508">
                  <c:v>477061.39882113022</c:v>
                </c:pt>
                <c:pt idx="509">
                  <c:v>477063.0598018936</c:v>
                </c:pt>
                <c:pt idx="510">
                  <c:v>477134.13581154909</c:v>
                </c:pt>
                <c:pt idx="511">
                  <c:v>477136.46317022562</c:v>
                </c:pt>
                <c:pt idx="512">
                  <c:v>477137.18807211582</c:v>
                </c:pt>
                <c:pt idx="513">
                  <c:v>477144.13756535441</c:v>
                </c:pt>
                <c:pt idx="514">
                  <c:v>477140.03673356684</c:v>
                </c:pt>
                <c:pt idx="515">
                  <c:v>477147.47585960699</c:v>
                </c:pt>
                <c:pt idx="516">
                  <c:v>477145.61708190106</c:v>
                </c:pt>
                <c:pt idx="517">
                  <c:v>477146.99269664538</c:v>
                </c:pt>
                <c:pt idx="518">
                  <c:v>477139.29301304132</c:v>
                </c:pt>
                <c:pt idx="519">
                  <c:v>477140.99052787462</c:v>
                </c:pt>
                <c:pt idx="520">
                  <c:v>477137.94953090494</c:v>
                </c:pt>
                <c:pt idx="521">
                  <c:v>477137.30389982753</c:v>
                </c:pt>
                <c:pt idx="522">
                  <c:v>477135.93384621077</c:v>
                </c:pt>
                <c:pt idx="523">
                  <c:v>477134.26134952024</c:v>
                </c:pt>
                <c:pt idx="524">
                  <c:v>477136.94691947894</c:v>
                </c:pt>
                <c:pt idx="525">
                  <c:v>477130.50999727816</c:v>
                </c:pt>
                <c:pt idx="526">
                  <c:v>477129.15361617168</c:v>
                </c:pt>
                <c:pt idx="527">
                  <c:v>477124.19919758535</c:v>
                </c:pt>
                <c:pt idx="528">
                  <c:v>477124.56507467356</c:v>
                </c:pt>
                <c:pt idx="529">
                  <c:v>477129.7243224312</c:v>
                </c:pt>
                <c:pt idx="530">
                  <c:v>477123.60847409029</c:v>
                </c:pt>
                <c:pt idx="531">
                  <c:v>477129.63821084978</c:v>
                </c:pt>
                <c:pt idx="532">
                  <c:v>477139.33937942312</c:v>
                </c:pt>
                <c:pt idx="533">
                  <c:v>477145.38642618188</c:v>
                </c:pt>
                <c:pt idx="534">
                  <c:v>477156.50169800606</c:v>
                </c:pt>
                <c:pt idx="535">
                  <c:v>477155.08581902884</c:v>
                </c:pt>
                <c:pt idx="536">
                  <c:v>477152.96410629869</c:v>
                </c:pt>
                <c:pt idx="537">
                  <c:v>477148.69017118722</c:v>
                </c:pt>
                <c:pt idx="538">
                  <c:v>477154.71047684626</c:v>
                </c:pt>
                <c:pt idx="539">
                  <c:v>477154.66478169878</c:v>
                </c:pt>
                <c:pt idx="540">
                  <c:v>477138.69930810953</c:v>
                </c:pt>
                <c:pt idx="541">
                  <c:v>477139.38660431094</c:v>
                </c:pt>
                <c:pt idx="542">
                  <c:v>477125.47455735772</c:v>
                </c:pt>
                <c:pt idx="543">
                  <c:v>477120.27667177928</c:v>
                </c:pt>
                <c:pt idx="544">
                  <c:v>477119.75415517821</c:v>
                </c:pt>
                <c:pt idx="545">
                  <c:v>477113.28899811074</c:v>
                </c:pt>
                <c:pt idx="546">
                  <c:v>477115.54267461697</c:v>
                </c:pt>
                <c:pt idx="547">
                  <c:v>477109.61753996217</c:v>
                </c:pt>
                <c:pt idx="548">
                  <c:v>477107.63525165868</c:v>
                </c:pt>
                <c:pt idx="549">
                  <c:v>477105.94628430548</c:v>
                </c:pt>
                <c:pt idx="550">
                  <c:v>477097.84437071648</c:v>
                </c:pt>
                <c:pt idx="551">
                  <c:v>477117.15764285857</c:v>
                </c:pt>
                <c:pt idx="552">
                  <c:v>477114.92389892775</c:v>
                </c:pt>
                <c:pt idx="553">
                  <c:v>477124.85815181286</c:v>
                </c:pt>
                <c:pt idx="554">
                  <c:v>477131.77004036703</c:v>
                </c:pt>
                <c:pt idx="555">
                  <c:v>477137.7226059591</c:v>
                </c:pt>
                <c:pt idx="556">
                  <c:v>477126.43664082617</c:v>
                </c:pt>
                <c:pt idx="557">
                  <c:v>477129.02195660811</c:v>
                </c:pt>
                <c:pt idx="558">
                  <c:v>477134.75925245386</c:v>
                </c:pt>
                <c:pt idx="559">
                  <c:v>477135.34755204053</c:v>
                </c:pt>
                <c:pt idx="560">
                  <c:v>477138.54220150615</c:v>
                </c:pt>
                <c:pt idx="561">
                  <c:v>477143.8631722483</c:v>
                </c:pt>
                <c:pt idx="562">
                  <c:v>477141.65571037796</c:v>
                </c:pt>
                <c:pt idx="563">
                  <c:v>477145.2784727703</c:v>
                </c:pt>
                <c:pt idx="564">
                  <c:v>477135.00115762185</c:v>
                </c:pt>
                <c:pt idx="565">
                  <c:v>477146.11140453129</c:v>
                </c:pt>
                <c:pt idx="566">
                  <c:v>477090.74905945838</c:v>
                </c:pt>
                <c:pt idx="567">
                  <c:v>477091.10715636052</c:v>
                </c:pt>
                <c:pt idx="568">
                  <c:v>477089.72202901373</c:v>
                </c:pt>
                <c:pt idx="569">
                  <c:v>477106.2014649295</c:v>
                </c:pt>
                <c:pt idx="570">
                  <c:v>477086.38877284242</c:v>
                </c:pt>
                <c:pt idx="571">
                  <c:v>477085.81438123359</c:v>
                </c:pt>
                <c:pt idx="572">
                  <c:v>477083.92254383868</c:v>
                </c:pt>
                <c:pt idx="573">
                  <c:v>477082.25766280503</c:v>
                </c:pt>
                <c:pt idx="574">
                  <c:v>477083.60419325635</c:v>
                </c:pt>
                <c:pt idx="575">
                  <c:v>477082.9900081582</c:v>
                </c:pt>
                <c:pt idx="576">
                  <c:v>477091.94193103001</c:v>
                </c:pt>
                <c:pt idx="577">
                  <c:v>477093.91038406495</c:v>
                </c:pt>
                <c:pt idx="578">
                  <c:v>477103.56475800934</c:v>
                </c:pt>
                <c:pt idx="579">
                  <c:v>477079.14272776409</c:v>
                </c:pt>
                <c:pt idx="580">
                  <c:v>477078.85742136859</c:v>
                </c:pt>
                <c:pt idx="581">
                  <c:v>477075.98469485185</c:v>
                </c:pt>
                <c:pt idx="582">
                  <c:v>477072.31946620758</c:v>
                </c:pt>
                <c:pt idx="583">
                  <c:v>477071.87302079855</c:v>
                </c:pt>
                <c:pt idx="584">
                  <c:v>477070.12405001605</c:v>
                </c:pt>
                <c:pt idx="585">
                  <c:v>477058.16330896877</c:v>
                </c:pt>
                <c:pt idx="586">
                  <c:v>477035.8046359818</c:v>
                </c:pt>
                <c:pt idx="587">
                  <c:v>477029.4148584978</c:v>
                </c:pt>
                <c:pt idx="588">
                  <c:v>477037.40806290129</c:v>
                </c:pt>
                <c:pt idx="589">
                  <c:v>477052.57947661442</c:v>
                </c:pt>
                <c:pt idx="590">
                  <c:v>477027.94709224405</c:v>
                </c:pt>
                <c:pt idx="591">
                  <c:v>477033.00589926535</c:v>
                </c:pt>
                <c:pt idx="592">
                  <c:v>477033.60314552253</c:v>
                </c:pt>
                <c:pt idx="593">
                  <c:v>477016.15186808322</c:v>
                </c:pt>
                <c:pt idx="594">
                  <c:v>477029.85078897665</c:v>
                </c:pt>
                <c:pt idx="595">
                  <c:v>477040.16120532172</c:v>
                </c:pt>
                <c:pt idx="596">
                  <c:v>477062.83592229092</c:v>
                </c:pt>
                <c:pt idx="597">
                  <c:v>477009.77492471569</c:v>
                </c:pt>
                <c:pt idx="598">
                  <c:v>477012.00374366407</c:v>
                </c:pt>
                <c:pt idx="599">
                  <c:v>477008.63317204721</c:v>
                </c:pt>
                <c:pt idx="600">
                  <c:v>477009.74898398097</c:v>
                </c:pt>
                <c:pt idx="601">
                  <c:v>477010.32</c:v>
                </c:pt>
                <c:pt idx="602">
                  <c:v>477010.79499999998</c:v>
                </c:pt>
                <c:pt idx="603">
                  <c:v>477016.52915702068</c:v>
                </c:pt>
                <c:pt idx="604">
                  <c:v>477011.79178477312</c:v>
                </c:pt>
                <c:pt idx="605">
                  <c:v>477008.15305191732</c:v>
                </c:pt>
                <c:pt idx="606">
                  <c:v>477012.51007613528</c:v>
                </c:pt>
                <c:pt idx="607">
                  <c:v>477012.65673752385</c:v>
                </c:pt>
                <c:pt idx="608">
                  <c:v>477005.46885689435</c:v>
                </c:pt>
                <c:pt idx="609">
                  <c:v>476984.04066244519</c:v>
                </c:pt>
                <c:pt idx="610">
                  <c:v>476995.85721149086</c:v>
                </c:pt>
                <c:pt idx="611">
                  <c:v>476993.79018470866</c:v>
                </c:pt>
                <c:pt idx="612">
                  <c:v>476974.7471122499</c:v>
                </c:pt>
                <c:pt idx="613">
                  <c:v>476985.86984336132</c:v>
                </c:pt>
                <c:pt idx="614">
                  <c:v>476982.07411820668</c:v>
                </c:pt>
                <c:pt idx="615">
                  <c:v>476987.79437952803</c:v>
                </c:pt>
                <c:pt idx="616">
                  <c:v>477002.39492756472</c:v>
                </c:pt>
                <c:pt idx="617">
                  <c:v>476940.43418188725</c:v>
                </c:pt>
                <c:pt idx="618">
                  <c:v>476935.59807904926</c:v>
                </c:pt>
                <c:pt idx="619">
                  <c:v>476920.10190837475</c:v>
                </c:pt>
                <c:pt idx="620">
                  <c:v>476941.60174125433</c:v>
                </c:pt>
                <c:pt idx="621">
                  <c:v>476932.42557176331</c:v>
                </c:pt>
                <c:pt idx="622">
                  <c:v>476934.97707038641</c:v>
                </c:pt>
                <c:pt idx="623">
                  <c:v>476909.3460085176</c:v>
                </c:pt>
              </c:numCache>
            </c:numRef>
          </c:xVal>
          <c:yVal>
            <c:numRef>
              <c:f>'By Species'!$V$2:$V$625</c:f>
              <c:numCache>
                <c:formatCode>General</c:formatCode>
                <c:ptCount val="624"/>
                <c:pt idx="452">
                  <c:v>4300365.0471692672</c:v>
                </c:pt>
                <c:pt idx="453">
                  <c:v>4300356.065500224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6B9-4781-87B4-6FE00B4AF38F}"/>
            </c:ext>
          </c:extLst>
        </c:ser>
        <c:ser>
          <c:idx val="3"/>
          <c:order val="3"/>
          <c:tx>
            <c:strRef>
              <c:f>'By Species'!$W$1</c:f>
              <c:strCache>
                <c:ptCount val="1"/>
                <c:pt idx="0">
                  <c:v>Madrone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FF00"/>
              </a:solidFill>
            </c:spPr>
          </c:marker>
          <c:xVal>
            <c:numRef>
              <c:f>'By Species'!$S$2:$S$625</c:f>
              <c:numCache>
                <c:formatCode>General</c:formatCode>
                <c:ptCount val="624"/>
                <c:pt idx="0">
                  <c:v>477033.54266992619</c:v>
                </c:pt>
                <c:pt idx="1">
                  <c:v>476962.34212394647</c:v>
                </c:pt>
                <c:pt idx="2">
                  <c:v>476918.42747500539</c:v>
                </c:pt>
                <c:pt idx="3">
                  <c:v>476908.0704984545</c:v>
                </c:pt>
                <c:pt idx="4">
                  <c:v>476906.99537883973</c:v>
                </c:pt>
                <c:pt idx="5">
                  <c:v>476908.39276030572</c:v>
                </c:pt>
                <c:pt idx="6">
                  <c:v>476912.91126818414</c:v>
                </c:pt>
                <c:pt idx="7">
                  <c:v>476917.08623495977</c:v>
                </c:pt>
                <c:pt idx="8">
                  <c:v>476917.55765160947</c:v>
                </c:pt>
                <c:pt idx="9">
                  <c:v>477055.04427090706</c:v>
                </c:pt>
                <c:pt idx="10">
                  <c:v>477046.84727024491</c:v>
                </c:pt>
                <c:pt idx="11">
                  <c:v>477055.20676390489</c:v>
                </c:pt>
                <c:pt idx="12">
                  <c:v>477056.30509452272</c:v>
                </c:pt>
                <c:pt idx="13">
                  <c:v>477069.38752709731</c:v>
                </c:pt>
                <c:pt idx="14">
                  <c:v>477081.96744943166</c:v>
                </c:pt>
                <c:pt idx="15">
                  <c:v>477065.40252879763</c:v>
                </c:pt>
                <c:pt idx="16">
                  <c:v>477066.28373284754</c:v>
                </c:pt>
                <c:pt idx="17">
                  <c:v>477060.31224886421</c:v>
                </c:pt>
                <c:pt idx="18">
                  <c:v>477040.96119435184</c:v>
                </c:pt>
                <c:pt idx="19">
                  <c:v>477036.75831528602</c:v>
                </c:pt>
                <c:pt idx="20">
                  <c:v>477040.01978177257</c:v>
                </c:pt>
                <c:pt idx="21">
                  <c:v>477022.75244419713</c:v>
                </c:pt>
                <c:pt idx="22">
                  <c:v>477023.75305141957</c:v>
                </c:pt>
                <c:pt idx="23">
                  <c:v>477032.24403251446</c:v>
                </c:pt>
                <c:pt idx="24">
                  <c:v>477036.89689990471</c:v>
                </c:pt>
                <c:pt idx="25">
                  <c:v>477038.12602223619</c:v>
                </c:pt>
                <c:pt idx="26">
                  <c:v>477021.5777243544</c:v>
                </c:pt>
                <c:pt idx="27">
                  <c:v>477017.77190432238</c:v>
                </c:pt>
                <c:pt idx="28">
                  <c:v>477002.07098418026</c:v>
                </c:pt>
                <c:pt idx="29">
                  <c:v>477006.59392869513</c:v>
                </c:pt>
                <c:pt idx="30">
                  <c:v>477009.87638706813</c:v>
                </c:pt>
                <c:pt idx="31">
                  <c:v>477011.7978296192</c:v>
                </c:pt>
                <c:pt idx="32">
                  <c:v>477017.48701609223</c:v>
                </c:pt>
                <c:pt idx="33">
                  <c:v>477029.82292025251</c:v>
                </c:pt>
                <c:pt idx="34">
                  <c:v>477037.70331554941</c:v>
                </c:pt>
                <c:pt idx="35">
                  <c:v>477031.13997397444</c:v>
                </c:pt>
                <c:pt idx="36">
                  <c:v>477030.69796000054</c:v>
                </c:pt>
                <c:pt idx="37">
                  <c:v>477024.93793584395</c:v>
                </c:pt>
                <c:pt idx="38">
                  <c:v>477021.49476524704</c:v>
                </c:pt>
                <c:pt idx="39">
                  <c:v>477030.21573085943</c:v>
                </c:pt>
                <c:pt idx="40">
                  <c:v>477028.14207279409</c:v>
                </c:pt>
                <c:pt idx="41">
                  <c:v>477021.22974501125</c:v>
                </c:pt>
                <c:pt idx="42">
                  <c:v>477032.3292399536</c:v>
                </c:pt>
                <c:pt idx="43">
                  <c:v>477032.96241812618</c:v>
                </c:pt>
                <c:pt idx="44">
                  <c:v>477028.06342668965</c:v>
                </c:pt>
                <c:pt idx="45">
                  <c:v>477036.70802185993</c:v>
                </c:pt>
                <c:pt idx="46">
                  <c:v>477041.27241925837</c:v>
                </c:pt>
                <c:pt idx="47">
                  <c:v>477047.13329605799</c:v>
                </c:pt>
                <c:pt idx="48">
                  <c:v>477047.69690379238</c:v>
                </c:pt>
                <c:pt idx="49">
                  <c:v>477047.77663660346</c:v>
                </c:pt>
                <c:pt idx="50">
                  <c:v>477048.57652561233</c:v>
                </c:pt>
                <c:pt idx="51">
                  <c:v>477045.93837621727</c:v>
                </c:pt>
                <c:pt idx="52">
                  <c:v>477059.23740979371</c:v>
                </c:pt>
                <c:pt idx="53">
                  <c:v>477051.16524098569</c:v>
                </c:pt>
                <c:pt idx="54">
                  <c:v>477053.16907370253</c:v>
                </c:pt>
                <c:pt idx="55">
                  <c:v>477057.31423950312</c:v>
                </c:pt>
                <c:pt idx="56">
                  <c:v>477061.67176482879</c:v>
                </c:pt>
                <c:pt idx="57">
                  <c:v>477047.92903812788</c:v>
                </c:pt>
                <c:pt idx="58">
                  <c:v>477039.57066033653</c:v>
                </c:pt>
                <c:pt idx="59">
                  <c:v>477025.76167858701</c:v>
                </c:pt>
                <c:pt idx="60">
                  <c:v>477067.48649093619</c:v>
                </c:pt>
                <c:pt idx="61">
                  <c:v>477053.3525621501</c:v>
                </c:pt>
                <c:pt idx="62">
                  <c:v>477054.24950867618</c:v>
                </c:pt>
                <c:pt idx="63">
                  <c:v>477049.60898240289</c:v>
                </c:pt>
                <c:pt idx="64">
                  <c:v>477043.21514375153</c:v>
                </c:pt>
                <c:pt idx="65">
                  <c:v>477046.46564528998</c:v>
                </c:pt>
                <c:pt idx="66">
                  <c:v>477040.18874949537</c:v>
                </c:pt>
                <c:pt idx="67">
                  <c:v>477043.05933768128</c:v>
                </c:pt>
                <c:pt idx="68">
                  <c:v>477059.70029238058</c:v>
                </c:pt>
                <c:pt idx="69">
                  <c:v>477056.69884850207</c:v>
                </c:pt>
                <c:pt idx="70">
                  <c:v>477047.82914088981</c:v>
                </c:pt>
                <c:pt idx="71">
                  <c:v>477028.97564463218</c:v>
                </c:pt>
                <c:pt idx="72">
                  <c:v>477045.05934986979</c:v>
                </c:pt>
                <c:pt idx="73">
                  <c:v>477046.59640295478</c:v>
                </c:pt>
                <c:pt idx="74">
                  <c:v>477021.33638281142</c:v>
                </c:pt>
                <c:pt idx="75">
                  <c:v>477019.00801615929</c:v>
                </c:pt>
                <c:pt idx="76">
                  <c:v>477006.22193462728</c:v>
                </c:pt>
                <c:pt idx="77">
                  <c:v>477042.75246473966</c:v>
                </c:pt>
                <c:pt idx="78">
                  <c:v>477045.67373821401</c:v>
                </c:pt>
                <c:pt idx="79">
                  <c:v>477051.82855234679</c:v>
                </c:pt>
                <c:pt idx="80">
                  <c:v>477055.14653173508</c:v>
                </c:pt>
                <c:pt idx="81">
                  <c:v>477059.44127358525</c:v>
                </c:pt>
                <c:pt idx="82">
                  <c:v>477041.63044352335</c:v>
                </c:pt>
                <c:pt idx="83">
                  <c:v>477033.72599609534</c:v>
                </c:pt>
                <c:pt idx="84">
                  <c:v>477048.90096266405</c:v>
                </c:pt>
                <c:pt idx="85">
                  <c:v>477047.85158243187</c:v>
                </c:pt>
                <c:pt idx="86">
                  <c:v>477055.34805018757</c:v>
                </c:pt>
                <c:pt idx="87">
                  <c:v>477046.10589799512</c:v>
                </c:pt>
                <c:pt idx="88">
                  <c:v>477035.80634356249</c:v>
                </c:pt>
                <c:pt idx="89">
                  <c:v>477033.90700000001</c:v>
                </c:pt>
                <c:pt idx="90">
                  <c:v>477027.63983768818</c:v>
                </c:pt>
                <c:pt idx="91">
                  <c:v>477042.12352259719</c:v>
                </c:pt>
                <c:pt idx="92">
                  <c:v>477048.95591199643</c:v>
                </c:pt>
                <c:pt idx="93">
                  <c:v>477051.54728828836</c:v>
                </c:pt>
                <c:pt idx="94">
                  <c:v>477053.45912722364</c:v>
                </c:pt>
                <c:pt idx="95">
                  <c:v>477067.93849527556</c:v>
                </c:pt>
                <c:pt idx="96">
                  <c:v>477077.9357329529</c:v>
                </c:pt>
                <c:pt idx="97">
                  <c:v>477046.98147498159</c:v>
                </c:pt>
                <c:pt idx="98">
                  <c:v>477044.83367466158</c:v>
                </c:pt>
                <c:pt idx="99">
                  <c:v>477059.75528936659</c:v>
                </c:pt>
                <c:pt idx="100">
                  <c:v>477066.25650739024</c:v>
                </c:pt>
                <c:pt idx="101">
                  <c:v>477058.88567883597</c:v>
                </c:pt>
                <c:pt idx="102">
                  <c:v>477047.94875834032</c:v>
                </c:pt>
                <c:pt idx="103">
                  <c:v>477046.08071358048</c:v>
                </c:pt>
                <c:pt idx="104">
                  <c:v>477054.42590593599</c:v>
                </c:pt>
                <c:pt idx="105">
                  <c:v>477122.59720588493</c:v>
                </c:pt>
                <c:pt idx="106">
                  <c:v>477138.61183999211</c:v>
                </c:pt>
                <c:pt idx="107">
                  <c:v>477146.97553507437</c:v>
                </c:pt>
                <c:pt idx="108">
                  <c:v>477144.89218609134</c:v>
                </c:pt>
                <c:pt idx="109">
                  <c:v>477147.53865897073</c:v>
                </c:pt>
                <c:pt idx="110">
                  <c:v>477128.24831935781</c:v>
                </c:pt>
                <c:pt idx="111">
                  <c:v>477125.27383311704</c:v>
                </c:pt>
                <c:pt idx="112">
                  <c:v>477124.28588160325</c:v>
                </c:pt>
                <c:pt idx="113">
                  <c:v>477154.60455860972</c:v>
                </c:pt>
                <c:pt idx="114">
                  <c:v>477157.35826770827</c:v>
                </c:pt>
                <c:pt idx="115">
                  <c:v>477151.80020816647</c:v>
                </c:pt>
                <c:pt idx="116">
                  <c:v>477147.0809558648</c:v>
                </c:pt>
                <c:pt idx="117">
                  <c:v>477146.01083470538</c:v>
                </c:pt>
                <c:pt idx="118">
                  <c:v>477126.74803575891</c:v>
                </c:pt>
                <c:pt idx="119">
                  <c:v>477104.92782588879</c:v>
                </c:pt>
                <c:pt idx="120">
                  <c:v>477104.69725954288</c:v>
                </c:pt>
                <c:pt idx="121">
                  <c:v>477103.26541366195</c:v>
                </c:pt>
                <c:pt idx="122">
                  <c:v>477101.17824407259</c:v>
                </c:pt>
                <c:pt idx="123">
                  <c:v>477100.97551576036</c:v>
                </c:pt>
                <c:pt idx="124">
                  <c:v>477103.57214103505</c:v>
                </c:pt>
                <c:pt idx="125">
                  <c:v>477105.304853982</c:v>
                </c:pt>
                <c:pt idx="126">
                  <c:v>477108.66571178637</c:v>
                </c:pt>
                <c:pt idx="127">
                  <c:v>477116.86085742776</c:v>
                </c:pt>
                <c:pt idx="128">
                  <c:v>477109.80091747921</c:v>
                </c:pt>
                <c:pt idx="129">
                  <c:v>477115.27195455582</c:v>
                </c:pt>
                <c:pt idx="130">
                  <c:v>477117.79084025609</c:v>
                </c:pt>
                <c:pt idx="131">
                  <c:v>477121.45667350903</c:v>
                </c:pt>
                <c:pt idx="132">
                  <c:v>477122.36721018911</c:v>
                </c:pt>
                <c:pt idx="133">
                  <c:v>477126.9045271147</c:v>
                </c:pt>
                <c:pt idx="134">
                  <c:v>477126.61700000003</c:v>
                </c:pt>
                <c:pt idx="135">
                  <c:v>477137.781229018</c:v>
                </c:pt>
                <c:pt idx="136">
                  <c:v>477136.0071815477</c:v>
                </c:pt>
                <c:pt idx="137">
                  <c:v>477119.30082463269</c:v>
                </c:pt>
                <c:pt idx="138">
                  <c:v>477116.93004147685</c:v>
                </c:pt>
                <c:pt idx="139">
                  <c:v>477142.31227596774</c:v>
                </c:pt>
                <c:pt idx="140">
                  <c:v>477144.45675367711</c:v>
                </c:pt>
                <c:pt idx="141">
                  <c:v>477143.43023525982</c:v>
                </c:pt>
                <c:pt idx="142">
                  <c:v>477144.36440580565</c:v>
                </c:pt>
                <c:pt idx="143">
                  <c:v>477078.23931626504</c:v>
                </c:pt>
                <c:pt idx="144">
                  <c:v>477074.0465</c:v>
                </c:pt>
                <c:pt idx="145">
                  <c:v>477091.05176411557</c:v>
                </c:pt>
                <c:pt idx="146">
                  <c:v>477096.79925455147</c:v>
                </c:pt>
                <c:pt idx="147">
                  <c:v>477100.21386801591</c:v>
                </c:pt>
                <c:pt idx="148">
                  <c:v>477101.705916623</c:v>
                </c:pt>
                <c:pt idx="149">
                  <c:v>477109.60025401117</c:v>
                </c:pt>
                <c:pt idx="150">
                  <c:v>477114.65391290351</c:v>
                </c:pt>
                <c:pt idx="151">
                  <c:v>477089.68203298055</c:v>
                </c:pt>
                <c:pt idx="152">
                  <c:v>477073.72025910107</c:v>
                </c:pt>
                <c:pt idx="153">
                  <c:v>477075.71531334444</c:v>
                </c:pt>
                <c:pt idx="154">
                  <c:v>477084.14955336211</c:v>
                </c:pt>
                <c:pt idx="155">
                  <c:v>477084.31768238184</c:v>
                </c:pt>
                <c:pt idx="156">
                  <c:v>477079.53140034497</c:v>
                </c:pt>
                <c:pt idx="157">
                  <c:v>477092.36765798554</c:v>
                </c:pt>
                <c:pt idx="158">
                  <c:v>477092.67974188941</c:v>
                </c:pt>
                <c:pt idx="159">
                  <c:v>477092.56801719527</c:v>
                </c:pt>
                <c:pt idx="160">
                  <c:v>477095.29730296478</c:v>
                </c:pt>
                <c:pt idx="161">
                  <c:v>477094.6648785398</c:v>
                </c:pt>
                <c:pt idx="162">
                  <c:v>477096.99988254841</c:v>
                </c:pt>
                <c:pt idx="163">
                  <c:v>477110.54890874063</c:v>
                </c:pt>
                <c:pt idx="164">
                  <c:v>477094.35914285091</c:v>
                </c:pt>
                <c:pt idx="165">
                  <c:v>477091.35184063879</c:v>
                </c:pt>
                <c:pt idx="166">
                  <c:v>477084.28382278158</c:v>
                </c:pt>
                <c:pt idx="167">
                  <c:v>477079.04697994719</c:v>
                </c:pt>
                <c:pt idx="168">
                  <c:v>477075.80043619324</c:v>
                </c:pt>
                <c:pt idx="169">
                  <c:v>477077.79364641028</c:v>
                </c:pt>
                <c:pt idx="170">
                  <c:v>477089.31177123339</c:v>
                </c:pt>
                <c:pt idx="171">
                  <c:v>477086.37968025729</c:v>
                </c:pt>
                <c:pt idx="172">
                  <c:v>477054.82633296843</c:v>
                </c:pt>
                <c:pt idx="173">
                  <c:v>477065.50059572322</c:v>
                </c:pt>
                <c:pt idx="174">
                  <c:v>477069.14852938289</c:v>
                </c:pt>
                <c:pt idx="175">
                  <c:v>477077.54557077988</c:v>
                </c:pt>
                <c:pt idx="176">
                  <c:v>477051.70205950603</c:v>
                </c:pt>
                <c:pt idx="177">
                  <c:v>477051.10525658901</c:v>
                </c:pt>
                <c:pt idx="178">
                  <c:v>477045.60576554615</c:v>
                </c:pt>
                <c:pt idx="179">
                  <c:v>477039.77099839464</c:v>
                </c:pt>
                <c:pt idx="180">
                  <c:v>477048.62886923144</c:v>
                </c:pt>
                <c:pt idx="181">
                  <c:v>477057.89943488606</c:v>
                </c:pt>
                <c:pt idx="182">
                  <c:v>477058.19602803054</c:v>
                </c:pt>
                <c:pt idx="183">
                  <c:v>477062.04500858014</c:v>
                </c:pt>
                <c:pt idx="184">
                  <c:v>477058.04871436115</c:v>
                </c:pt>
                <c:pt idx="185">
                  <c:v>477056.88550544716</c:v>
                </c:pt>
                <c:pt idx="186">
                  <c:v>477046.18736977008</c:v>
                </c:pt>
                <c:pt idx="187">
                  <c:v>477039.51834214671</c:v>
                </c:pt>
                <c:pt idx="188">
                  <c:v>477031.360861519</c:v>
                </c:pt>
                <c:pt idx="189">
                  <c:v>477033.84533560538</c:v>
                </c:pt>
                <c:pt idx="190">
                  <c:v>477035.25051371165</c:v>
                </c:pt>
                <c:pt idx="191">
                  <c:v>477043.24351696268</c:v>
                </c:pt>
                <c:pt idx="192">
                  <c:v>477047.76841700595</c:v>
                </c:pt>
                <c:pt idx="193">
                  <c:v>477044.25498710759</c:v>
                </c:pt>
                <c:pt idx="194">
                  <c:v>477047.57079339144</c:v>
                </c:pt>
                <c:pt idx="195">
                  <c:v>477049.82973348157</c:v>
                </c:pt>
                <c:pt idx="196">
                  <c:v>477048.23355405446</c:v>
                </c:pt>
                <c:pt idx="197">
                  <c:v>477052.33407736669</c:v>
                </c:pt>
                <c:pt idx="198">
                  <c:v>477052.56505924609</c:v>
                </c:pt>
                <c:pt idx="199">
                  <c:v>477063.61455895356</c:v>
                </c:pt>
                <c:pt idx="200">
                  <c:v>477028.59348605626</c:v>
                </c:pt>
                <c:pt idx="201">
                  <c:v>477027.14428385306</c:v>
                </c:pt>
                <c:pt idx="202">
                  <c:v>477025.59811528766</c:v>
                </c:pt>
                <c:pt idx="203">
                  <c:v>477019.1359383894</c:v>
                </c:pt>
                <c:pt idx="204">
                  <c:v>477029.43973112619</c:v>
                </c:pt>
                <c:pt idx="205">
                  <c:v>477021.17192401882</c:v>
                </c:pt>
                <c:pt idx="206">
                  <c:v>477022.41709103028</c:v>
                </c:pt>
                <c:pt idx="207">
                  <c:v>477020.4535283178</c:v>
                </c:pt>
                <c:pt idx="208">
                  <c:v>477017.45927182946</c:v>
                </c:pt>
                <c:pt idx="209">
                  <c:v>477022.19766039035</c:v>
                </c:pt>
                <c:pt idx="210">
                  <c:v>477019.11999497941</c:v>
                </c:pt>
                <c:pt idx="211">
                  <c:v>477016.56854794524</c:v>
                </c:pt>
                <c:pt idx="212">
                  <c:v>477012.99590834568</c:v>
                </c:pt>
                <c:pt idx="213">
                  <c:v>477011.05148788198</c:v>
                </c:pt>
                <c:pt idx="214">
                  <c:v>477014.49568961468</c:v>
                </c:pt>
                <c:pt idx="215">
                  <c:v>477016.79290277412</c:v>
                </c:pt>
                <c:pt idx="216">
                  <c:v>477022.69144203322</c:v>
                </c:pt>
                <c:pt idx="217">
                  <c:v>477024.977102637</c:v>
                </c:pt>
                <c:pt idx="218">
                  <c:v>477026.77804355742</c:v>
                </c:pt>
                <c:pt idx="219">
                  <c:v>477027.69965830684</c:v>
                </c:pt>
                <c:pt idx="220">
                  <c:v>477029.95221625536</c:v>
                </c:pt>
                <c:pt idx="221">
                  <c:v>477024.20923590165</c:v>
                </c:pt>
                <c:pt idx="222">
                  <c:v>477030.8000386465</c:v>
                </c:pt>
                <c:pt idx="223">
                  <c:v>477039.02715970657</c:v>
                </c:pt>
                <c:pt idx="224">
                  <c:v>477039.73533290735</c:v>
                </c:pt>
                <c:pt idx="225">
                  <c:v>477040.46325318841</c:v>
                </c:pt>
                <c:pt idx="226">
                  <c:v>477043.61678527505</c:v>
                </c:pt>
                <c:pt idx="227">
                  <c:v>477042.32414982741</c:v>
                </c:pt>
                <c:pt idx="228">
                  <c:v>477050.75984066777</c:v>
                </c:pt>
                <c:pt idx="229">
                  <c:v>477057.6437601684</c:v>
                </c:pt>
                <c:pt idx="230">
                  <c:v>477060.79652512219</c:v>
                </c:pt>
                <c:pt idx="231">
                  <c:v>477065.63982374524</c:v>
                </c:pt>
                <c:pt idx="232">
                  <c:v>477060.09786892036</c:v>
                </c:pt>
                <c:pt idx="233">
                  <c:v>477068.70328017423</c:v>
                </c:pt>
                <c:pt idx="234">
                  <c:v>477057.96045858919</c:v>
                </c:pt>
                <c:pt idx="235">
                  <c:v>477060.04878686252</c:v>
                </c:pt>
                <c:pt idx="236">
                  <c:v>477087.80405526358</c:v>
                </c:pt>
                <c:pt idx="237">
                  <c:v>477050.78901876457</c:v>
                </c:pt>
                <c:pt idx="238">
                  <c:v>477050.51233031449</c:v>
                </c:pt>
                <c:pt idx="239">
                  <c:v>477049.58670926577</c:v>
                </c:pt>
                <c:pt idx="240">
                  <c:v>477048.10437645542</c:v>
                </c:pt>
                <c:pt idx="241">
                  <c:v>477045.41298126022</c:v>
                </c:pt>
                <c:pt idx="242">
                  <c:v>477044.60942505387</c:v>
                </c:pt>
                <c:pt idx="243">
                  <c:v>477042.59878370789</c:v>
                </c:pt>
                <c:pt idx="244">
                  <c:v>477040.25074718264</c:v>
                </c:pt>
                <c:pt idx="245">
                  <c:v>477043.25267122337</c:v>
                </c:pt>
                <c:pt idx="246">
                  <c:v>477043.43179194111</c:v>
                </c:pt>
                <c:pt idx="247">
                  <c:v>477036.52327476797</c:v>
                </c:pt>
                <c:pt idx="248">
                  <c:v>477037.25534330279</c:v>
                </c:pt>
                <c:pt idx="249">
                  <c:v>477034.87888987234</c:v>
                </c:pt>
                <c:pt idx="250">
                  <c:v>477029.74819009553</c:v>
                </c:pt>
                <c:pt idx="251">
                  <c:v>477034.86385272868</c:v>
                </c:pt>
                <c:pt idx="252">
                  <c:v>477030.0003059071</c:v>
                </c:pt>
                <c:pt idx="253">
                  <c:v>477032.7232969951</c:v>
                </c:pt>
                <c:pt idx="254">
                  <c:v>477031.22324513918</c:v>
                </c:pt>
                <c:pt idx="255">
                  <c:v>476999.67382140231</c:v>
                </c:pt>
                <c:pt idx="256">
                  <c:v>476998.01617850747</c:v>
                </c:pt>
                <c:pt idx="257">
                  <c:v>476996.16056273394</c:v>
                </c:pt>
                <c:pt idx="258">
                  <c:v>476997.93513441004</c:v>
                </c:pt>
                <c:pt idx="259">
                  <c:v>476995.32832363941</c:v>
                </c:pt>
                <c:pt idx="260">
                  <c:v>476988.86715185904</c:v>
                </c:pt>
                <c:pt idx="261">
                  <c:v>476989.93646847602</c:v>
                </c:pt>
                <c:pt idx="262">
                  <c:v>476978.67069812829</c:v>
                </c:pt>
                <c:pt idx="263">
                  <c:v>476979.3842429014</c:v>
                </c:pt>
                <c:pt idx="264">
                  <c:v>476973.04422369611</c:v>
                </c:pt>
                <c:pt idx="265">
                  <c:v>476983.59139290341</c:v>
                </c:pt>
                <c:pt idx="266">
                  <c:v>476980.4949258194</c:v>
                </c:pt>
                <c:pt idx="267">
                  <c:v>476993.24827771168</c:v>
                </c:pt>
                <c:pt idx="268">
                  <c:v>476988.95529603661</c:v>
                </c:pt>
                <c:pt idx="269">
                  <c:v>476992.3122592608</c:v>
                </c:pt>
                <c:pt idx="270">
                  <c:v>476987.61372590862</c:v>
                </c:pt>
                <c:pt idx="271">
                  <c:v>476981.39810255182</c:v>
                </c:pt>
                <c:pt idx="272">
                  <c:v>476971.71419307782</c:v>
                </c:pt>
                <c:pt idx="273">
                  <c:v>476983.85766931943</c:v>
                </c:pt>
                <c:pt idx="274">
                  <c:v>476981.67144721607</c:v>
                </c:pt>
                <c:pt idx="275">
                  <c:v>476983.92180401558</c:v>
                </c:pt>
                <c:pt idx="276">
                  <c:v>476974.26269370271</c:v>
                </c:pt>
                <c:pt idx="277">
                  <c:v>476978.40940329636</c:v>
                </c:pt>
                <c:pt idx="278">
                  <c:v>476987.98270718881</c:v>
                </c:pt>
                <c:pt idx="279">
                  <c:v>476994.04443896771</c:v>
                </c:pt>
                <c:pt idx="280">
                  <c:v>476999.82231558766</c:v>
                </c:pt>
                <c:pt idx="281">
                  <c:v>477000.03367036418</c:v>
                </c:pt>
                <c:pt idx="282">
                  <c:v>477000.02281926869</c:v>
                </c:pt>
                <c:pt idx="283">
                  <c:v>476990.68710127892</c:v>
                </c:pt>
                <c:pt idx="284">
                  <c:v>476990.16762406594</c:v>
                </c:pt>
                <c:pt idx="285">
                  <c:v>476982.84841620811</c:v>
                </c:pt>
                <c:pt idx="286">
                  <c:v>476976.5061588065</c:v>
                </c:pt>
                <c:pt idx="287">
                  <c:v>476972.90317308065</c:v>
                </c:pt>
                <c:pt idx="288">
                  <c:v>476986.2271457758</c:v>
                </c:pt>
                <c:pt idx="289">
                  <c:v>476984.19344329269</c:v>
                </c:pt>
                <c:pt idx="290">
                  <c:v>476981.48916448315</c:v>
                </c:pt>
                <c:pt idx="291">
                  <c:v>476990.66066866892</c:v>
                </c:pt>
                <c:pt idx="292">
                  <c:v>476993.29157951457</c:v>
                </c:pt>
                <c:pt idx="293">
                  <c:v>476994.14545250568</c:v>
                </c:pt>
                <c:pt idx="294">
                  <c:v>476997.41228624276</c:v>
                </c:pt>
                <c:pt idx="295">
                  <c:v>476996.71306027519</c:v>
                </c:pt>
                <c:pt idx="296">
                  <c:v>476997.79140578222</c:v>
                </c:pt>
                <c:pt idx="297">
                  <c:v>476998.68098849989</c:v>
                </c:pt>
                <c:pt idx="298">
                  <c:v>477004.17132618761</c:v>
                </c:pt>
                <c:pt idx="299">
                  <c:v>477003.36258696637</c:v>
                </c:pt>
                <c:pt idx="300">
                  <c:v>476924.66789162729</c:v>
                </c:pt>
                <c:pt idx="301">
                  <c:v>476950.42596638354</c:v>
                </c:pt>
                <c:pt idx="302">
                  <c:v>476943.72105055797</c:v>
                </c:pt>
                <c:pt idx="303">
                  <c:v>476938.48438136035</c:v>
                </c:pt>
                <c:pt idx="304">
                  <c:v>476937.80240138597</c:v>
                </c:pt>
                <c:pt idx="305">
                  <c:v>476935.61033695168</c:v>
                </c:pt>
                <c:pt idx="306">
                  <c:v>476937.24817134917</c:v>
                </c:pt>
                <c:pt idx="307">
                  <c:v>476933.23667054781</c:v>
                </c:pt>
                <c:pt idx="308">
                  <c:v>476930.38233616867</c:v>
                </c:pt>
                <c:pt idx="309">
                  <c:v>476940.94582363428</c:v>
                </c:pt>
                <c:pt idx="310">
                  <c:v>476928.17707000952</c:v>
                </c:pt>
                <c:pt idx="311">
                  <c:v>476935.41367246595</c:v>
                </c:pt>
                <c:pt idx="312">
                  <c:v>476947.89361333358</c:v>
                </c:pt>
                <c:pt idx="313">
                  <c:v>476951.05564843753</c:v>
                </c:pt>
                <c:pt idx="314">
                  <c:v>476946.58230896102</c:v>
                </c:pt>
                <c:pt idx="315">
                  <c:v>476941.02614417358</c:v>
                </c:pt>
                <c:pt idx="316">
                  <c:v>476949.78611862037</c:v>
                </c:pt>
                <c:pt idx="317">
                  <c:v>476924.01500000001</c:v>
                </c:pt>
                <c:pt idx="318">
                  <c:v>476919.71725752467</c:v>
                </c:pt>
                <c:pt idx="319">
                  <c:v>476935.90377804852</c:v>
                </c:pt>
                <c:pt idx="320">
                  <c:v>476932.69604433631</c:v>
                </c:pt>
                <c:pt idx="321">
                  <c:v>476949.28956739896</c:v>
                </c:pt>
                <c:pt idx="322">
                  <c:v>476946.88111977204</c:v>
                </c:pt>
                <c:pt idx="323">
                  <c:v>476941.85001138423</c:v>
                </c:pt>
                <c:pt idx="324">
                  <c:v>476939.65765931475</c:v>
                </c:pt>
                <c:pt idx="325">
                  <c:v>476935.13594155089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476929.99613870814</c:v>
                </c:pt>
                <c:pt idx="329">
                  <c:v>476930.59527206077</c:v>
                </c:pt>
                <c:pt idx="330">
                  <c:v>476944.81242313155</c:v>
                </c:pt>
                <c:pt idx="331">
                  <c:v>476931.39117435092</c:v>
                </c:pt>
                <c:pt idx="332">
                  <c:v>476923.73359104653</c:v>
                </c:pt>
                <c:pt idx="333">
                  <c:v>476928.01282550493</c:v>
                </c:pt>
                <c:pt idx="334">
                  <c:v>476922.03333112085</c:v>
                </c:pt>
                <c:pt idx="335">
                  <c:v>476922.82236833422</c:v>
                </c:pt>
                <c:pt idx="336">
                  <c:v>476919.26920509449</c:v>
                </c:pt>
                <c:pt idx="337">
                  <c:v>476916.58327614632</c:v>
                </c:pt>
                <c:pt idx="338">
                  <c:v>477048.02144588588</c:v>
                </c:pt>
                <c:pt idx="339">
                  <c:v>477074.20370663854</c:v>
                </c:pt>
                <c:pt idx="340">
                  <c:v>477069.8355415127</c:v>
                </c:pt>
                <c:pt idx="341">
                  <c:v>477065.47473534016</c:v>
                </c:pt>
                <c:pt idx="342">
                  <c:v>477057.64847339486</c:v>
                </c:pt>
                <c:pt idx="343">
                  <c:v>477026.70727956452</c:v>
                </c:pt>
                <c:pt idx="344">
                  <c:v>477020.28301681444</c:v>
                </c:pt>
                <c:pt idx="345">
                  <c:v>477022.13669917604</c:v>
                </c:pt>
                <c:pt idx="346">
                  <c:v>477027.67060150625</c:v>
                </c:pt>
                <c:pt idx="347">
                  <c:v>477022.96827352198</c:v>
                </c:pt>
                <c:pt idx="348">
                  <c:v>477025.95816409308</c:v>
                </c:pt>
                <c:pt idx="349">
                  <c:v>477030.61531420221</c:v>
                </c:pt>
                <c:pt idx="350">
                  <c:v>477035.51926821045</c:v>
                </c:pt>
                <c:pt idx="351">
                  <c:v>477040.11103853903</c:v>
                </c:pt>
                <c:pt idx="352">
                  <c:v>477027.56711075961</c:v>
                </c:pt>
                <c:pt idx="353">
                  <c:v>477043.46172312502</c:v>
                </c:pt>
                <c:pt idx="354">
                  <c:v>477053.50440815208</c:v>
                </c:pt>
                <c:pt idx="355">
                  <c:v>477049.07101028418</c:v>
                </c:pt>
                <c:pt idx="356">
                  <c:v>477054.01398937864</c:v>
                </c:pt>
                <c:pt idx="357">
                  <c:v>477052.24421240162</c:v>
                </c:pt>
                <c:pt idx="358">
                  <c:v>477051.53422716109</c:v>
                </c:pt>
                <c:pt idx="359">
                  <c:v>477048.08745925693</c:v>
                </c:pt>
                <c:pt idx="360">
                  <c:v>477049.26679311245</c:v>
                </c:pt>
                <c:pt idx="361">
                  <c:v>477054.62281244126</c:v>
                </c:pt>
                <c:pt idx="362">
                  <c:v>477056.68695649662</c:v>
                </c:pt>
                <c:pt idx="363">
                  <c:v>477059.03515847569</c:v>
                </c:pt>
                <c:pt idx="364">
                  <c:v>477061.40094411629</c:v>
                </c:pt>
                <c:pt idx="365">
                  <c:v>477044.7872119103</c:v>
                </c:pt>
                <c:pt idx="366">
                  <c:v>477028.59646814031</c:v>
                </c:pt>
                <c:pt idx="367">
                  <c:v>477008.77265176724</c:v>
                </c:pt>
                <c:pt idx="368">
                  <c:v>477013.2088594542</c:v>
                </c:pt>
                <c:pt idx="369">
                  <c:v>477062.08565552026</c:v>
                </c:pt>
                <c:pt idx="370">
                  <c:v>477053.28787309292</c:v>
                </c:pt>
                <c:pt idx="371">
                  <c:v>477023.90980688151</c:v>
                </c:pt>
                <c:pt idx="372">
                  <c:v>477022.36793017318</c:v>
                </c:pt>
                <c:pt idx="373">
                  <c:v>477024.14069365017</c:v>
                </c:pt>
                <c:pt idx="374">
                  <c:v>477022.01443120115</c:v>
                </c:pt>
                <c:pt idx="375">
                  <c:v>477056.71844383847</c:v>
                </c:pt>
                <c:pt idx="376">
                  <c:v>477137.17977572407</c:v>
                </c:pt>
                <c:pt idx="377">
                  <c:v>477127.98031575844</c:v>
                </c:pt>
                <c:pt idx="378">
                  <c:v>477128.2007964598</c:v>
                </c:pt>
                <c:pt idx="379">
                  <c:v>477156.23639740446</c:v>
                </c:pt>
                <c:pt idx="380">
                  <c:v>477116.05465182167</c:v>
                </c:pt>
                <c:pt idx="381">
                  <c:v>477101.96848227718</c:v>
                </c:pt>
                <c:pt idx="382">
                  <c:v>477104.45416853286</c:v>
                </c:pt>
                <c:pt idx="383">
                  <c:v>477126.08847132348</c:v>
                </c:pt>
                <c:pt idx="384">
                  <c:v>477127.6395519994</c:v>
                </c:pt>
                <c:pt idx="385">
                  <c:v>477116.98521947354</c:v>
                </c:pt>
                <c:pt idx="386">
                  <c:v>477115.14865217707</c:v>
                </c:pt>
                <c:pt idx="387">
                  <c:v>477113.48403833655</c:v>
                </c:pt>
                <c:pt idx="388">
                  <c:v>477111.96176885016</c:v>
                </c:pt>
                <c:pt idx="389">
                  <c:v>477112.96276805532</c:v>
                </c:pt>
                <c:pt idx="390">
                  <c:v>477119.86814728886</c:v>
                </c:pt>
                <c:pt idx="391">
                  <c:v>477120.19998905482</c:v>
                </c:pt>
                <c:pt idx="392">
                  <c:v>477116.79535159719</c:v>
                </c:pt>
                <c:pt idx="393">
                  <c:v>477113.64067750768</c:v>
                </c:pt>
                <c:pt idx="394">
                  <c:v>477124.2528569001</c:v>
                </c:pt>
                <c:pt idx="395">
                  <c:v>477125.22961349372</c:v>
                </c:pt>
                <c:pt idx="396">
                  <c:v>477129.78022121545</c:v>
                </c:pt>
                <c:pt idx="397">
                  <c:v>477148.07240544574</c:v>
                </c:pt>
                <c:pt idx="398">
                  <c:v>477072.067700001</c:v>
                </c:pt>
                <c:pt idx="399">
                  <c:v>477093.08133641677</c:v>
                </c:pt>
                <c:pt idx="400">
                  <c:v>477097.07652272575</c:v>
                </c:pt>
                <c:pt idx="401">
                  <c:v>477106.10552665615</c:v>
                </c:pt>
                <c:pt idx="402">
                  <c:v>477117.4456617923</c:v>
                </c:pt>
                <c:pt idx="403">
                  <c:v>477115.29322875035</c:v>
                </c:pt>
                <c:pt idx="404">
                  <c:v>477090.19228763337</c:v>
                </c:pt>
                <c:pt idx="405">
                  <c:v>477093.71591389313</c:v>
                </c:pt>
                <c:pt idx="406">
                  <c:v>477102.55992461427</c:v>
                </c:pt>
                <c:pt idx="407">
                  <c:v>477102.98910413269</c:v>
                </c:pt>
                <c:pt idx="408">
                  <c:v>477104.93501713552</c:v>
                </c:pt>
                <c:pt idx="409">
                  <c:v>477107.88487100386</c:v>
                </c:pt>
                <c:pt idx="410">
                  <c:v>477067.2249294314</c:v>
                </c:pt>
                <c:pt idx="411">
                  <c:v>477099.11069738847</c:v>
                </c:pt>
                <c:pt idx="412">
                  <c:v>477109.505676286</c:v>
                </c:pt>
                <c:pt idx="413">
                  <c:v>477057.75999220862</c:v>
                </c:pt>
                <c:pt idx="414">
                  <c:v>477058.88</c:v>
                </c:pt>
                <c:pt idx="415">
                  <c:v>477021.42869433289</c:v>
                </c:pt>
                <c:pt idx="416">
                  <c:v>477005.03706767387</c:v>
                </c:pt>
                <c:pt idx="417">
                  <c:v>477068.64809740992</c:v>
                </c:pt>
                <c:pt idx="418">
                  <c:v>477070.42640876508</c:v>
                </c:pt>
                <c:pt idx="419">
                  <c:v>477062.89925606624</c:v>
                </c:pt>
                <c:pt idx="420">
                  <c:v>477063.82693276723</c:v>
                </c:pt>
                <c:pt idx="421">
                  <c:v>477062.54563472111</c:v>
                </c:pt>
                <c:pt idx="422">
                  <c:v>477064.99065723241</c:v>
                </c:pt>
                <c:pt idx="423">
                  <c:v>477059.89704178245</c:v>
                </c:pt>
                <c:pt idx="424">
                  <c:v>477055.99766722583</c:v>
                </c:pt>
                <c:pt idx="425">
                  <c:v>477056.79885725322</c:v>
                </c:pt>
                <c:pt idx="426">
                  <c:v>477057.53997955134</c:v>
                </c:pt>
                <c:pt idx="427">
                  <c:v>477037.39842889924</c:v>
                </c:pt>
                <c:pt idx="428">
                  <c:v>477004.67305808235</c:v>
                </c:pt>
                <c:pt idx="429">
                  <c:v>477017.05476350407</c:v>
                </c:pt>
                <c:pt idx="430">
                  <c:v>477007.68027614587</c:v>
                </c:pt>
                <c:pt idx="431">
                  <c:v>477002.60110167082</c:v>
                </c:pt>
                <c:pt idx="432">
                  <c:v>476989.97166912822</c:v>
                </c:pt>
                <c:pt idx="433">
                  <c:v>476983.587928858</c:v>
                </c:pt>
                <c:pt idx="434">
                  <c:v>477002.94272927142</c:v>
                </c:pt>
                <c:pt idx="435">
                  <c:v>476933.61021640204</c:v>
                </c:pt>
                <c:pt idx="436">
                  <c:v>476936.73426736344</c:v>
                </c:pt>
                <c:pt idx="437">
                  <c:v>476946.13100941083</c:v>
                </c:pt>
                <c:pt idx="438">
                  <c:v>476917.09136121994</c:v>
                </c:pt>
                <c:pt idx="439">
                  <c:v>476920.13541189156</c:v>
                </c:pt>
                <c:pt idx="440">
                  <c:v>476920.06369342585</c:v>
                </c:pt>
                <c:pt idx="441">
                  <c:v>476927.37777502061</c:v>
                </c:pt>
                <c:pt idx="442">
                  <c:v>476928.20678406075</c:v>
                </c:pt>
                <c:pt idx="443">
                  <c:v>476927.79982441966</c:v>
                </c:pt>
                <c:pt idx="444">
                  <c:v>476947.03355603246</c:v>
                </c:pt>
                <c:pt idx="445">
                  <c:v>476938.93013989838</c:v>
                </c:pt>
                <c:pt idx="446">
                  <c:v>476943.99787855323</c:v>
                </c:pt>
                <c:pt idx="447">
                  <c:v>476923.25515070808</c:v>
                </c:pt>
                <c:pt idx="448">
                  <c:v>476916.92029593105</c:v>
                </c:pt>
                <c:pt idx="449">
                  <c:v>476909.7618275428</c:v>
                </c:pt>
                <c:pt idx="450">
                  <c:v>476909.15953555255</c:v>
                </c:pt>
                <c:pt idx="451">
                  <c:v>476908.45012757019</c:v>
                </c:pt>
                <c:pt idx="452">
                  <c:v>476919.18459639844</c:v>
                </c:pt>
                <c:pt idx="453">
                  <c:v>476913.68720184686</c:v>
                </c:pt>
                <c:pt idx="454">
                  <c:v>477064.81911501585</c:v>
                </c:pt>
                <c:pt idx="455">
                  <c:v>477066.04978556716</c:v>
                </c:pt>
                <c:pt idx="456">
                  <c:v>477063.68394664273</c:v>
                </c:pt>
                <c:pt idx="457">
                  <c:v>477060.25814030977</c:v>
                </c:pt>
                <c:pt idx="458">
                  <c:v>477058.48632731824</c:v>
                </c:pt>
                <c:pt idx="459">
                  <c:v>477059.49892758235</c:v>
                </c:pt>
                <c:pt idx="460">
                  <c:v>477016.01583380834</c:v>
                </c:pt>
                <c:pt idx="461">
                  <c:v>477030.56688536744</c:v>
                </c:pt>
                <c:pt idx="462">
                  <c:v>477041.61022508738</c:v>
                </c:pt>
                <c:pt idx="463">
                  <c:v>477044.56884563918</c:v>
                </c:pt>
                <c:pt idx="464">
                  <c:v>477037.07283620589</c:v>
                </c:pt>
                <c:pt idx="465">
                  <c:v>477019.10044645891</c:v>
                </c:pt>
                <c:pt idx="466">
                  <c:v>477030.19317323441</c:v>
                </c:pt>
                <c:pt idx="467">
                  <c:v>476999.14252718847</c:v>
                </c:pt>
                <c:pt idx="468">
                  <c:v>477027.03578959726</c:v>
                </c:pt>
                <c:pt idx="469">
                  <c:v>477032.93648676667</c:v>
                </c:pt>
                <c:pt idx="470">
                  <c:v>477033.11939496599</c:v>
                </c:pt>
                <c:pt idx="471">
                  <c:v>477041.5824379879</c:v>
                </c:pt>
                <c:pt idx="472">
                  <c:v>477067.04734453873</c:v>
                </c:pt>
                <c:pt idx="473">
                  <c:v>477045.96537643304</c:v>
                </c:pt>
                <c:pt idx="474">
                  <c:v>477044.77996243507</c:v>
                </c:pt>
                <c:pt idx="475">
                  <c:v>477046.26803735265</c:v>
                </c:pt>
                <c:pt idx="476">
                  <c:v>477025.59142495884</c:v>
                </c:pt>
                <c:pt idx="477">
                  <c:v>477070.67184370005</c:v>
                </c:pt>
                <c:pt idx="478">
                  <c:v>477071.21444936184</c:v>
                </c:pt>
                <c:pt idx="479">
                  <c:v>477072.61510871508</c:v>
                </c:pt>
                <c:pt idx="480">
                  <c:v>477048.50708469329</c:v>
                </c:pt>
                <c:pt idx="481">
                  <c:v>477045.99494475732</c:v>
                </c:pt>
                <c:pt idx="482">
                  <c:v>477059.13928377401</c:v>
                </c:pt>
                <c:pt idx="483">
                  <c:v>477050.95100602804</c:v>
                </c:pt>
                <c:pt idx="484">
                  <c:v>477050.83576995495</c:v>
                </c:pt>
                <c:pt idx="485">
                  <c:v>477050.03895717196</c:v>
                </c:pt>
                <c:pt idx="486">
                  <c:v>477047.69326703111</c:v>
                </c:pt>
                <c:pt idx="487">
                  <c:v>477034.40672487812</c:v>
                </c:pt>
                <c:pt idx="488">
                  <c:v>477033.65636144258</c:v>
                </c:pt>
                <c:pt idx="489">
                  <c:v>477027.43008663191</c:v>
                </c:pt>
                <c:pt idx="490">
                  <c:v>477019.03582742956</c:v>
                </c:pt>
                <c:pt idx="491">
                  <c:v>477011.69286297343</c:v>
                </c:pt>
                <c:pt idx="492">
                  <c:v>477014.63528120617</c:v>
                </c:pt>
                <c:pt idx="493">
                  <c:v>477027.01538731466</c:v>
                </c:pt>
                <c:pt idx="494">
                  <c:v>477024.88878139667</c:v>
                </c:pt>
                <c:pt idx="495">
                  <c:v>477020.82997102843</c:v>
                </c:pt>
                <c:pt idx="496">
                  <c:v>477042.18508281402</c:v>
                </c:pt>
                <c:pt idx="497">
                  <c:v>477048.79090021556</c:v>
                </c:pt>
                <c:pt idx="498">
                  <c:v>477044.43523880077</c:v>
                </c:pt>
                <c:pt idx="499">
                  <c:v>477027.99549483316</c:v>
                </c:pt>
                <c:pt idx="500">
                  <c:v>477025.144260959</c:v>
                </c:pt>
                <c:pt idx="501">
                  <c:v>477052.75122359663</c:v>
                </c:pt>
                <c:pt idx="502">
                  <c:v>477061.95094414189</c:v>
                </c:pt>
                <c:pt idx="503">
                  <c:v>477071.24707011081</c:v>
                </c:pt>
                <c:pt idx="504">
                  <c:v>477058.18963658315</c:v>
                </c:pt>
                <c:pt idx="505">
                  <c:v>477064.05620110111</c:v>
                </c:pt>
                <c:pt idx="506">
                  <c:v>477069.42166007694</c:v>
                </c:pt>
                <c:pt idx="507">
                  <c:v>477066.39621511125</c:v>
                </c:pt>
                <c:pt idx="508">
                  <c:v>477061.39882113022</c:v>
                </c:pt>
                <c:pt idx="509">
                  <c:v>477063.0598018936</c:v>
                </c:pt>
                <c:pt idx="510">
                  <c:v>477134.13581154909</c:v>
                </c:pt>
                <c:pt idx="511">
                  <c:v>477136.46317022562</c:v>
                </c:pt>
                <c:pt idx="512">
                  <c:v>477137.18807211582</c:v>
                </c:pt>
                <c:pt idx="513">
                  <c:v>477144.13756535441</c:v>
                </c:pt>
                <c:pt idx="514">
                  <c:v>477140.03673356684</c:v>
                </c:pt>
                <c:pt idx="515">
                  <c:v>477147.47585960699</c:v>
                </c:pt>
                <c:pt idx="516">
                  <c:v>477145.61708190106</c:v>
                </c:pt>
                <c:pt idx="517">
                  <c:v>477146.99269664538</c:v>
                </c:pt>
                <c:pt idx="518">
                  <c:v>477139.29301304132</c:v>
                </c:pt>
                <c:pt idx="519">
                  <c:v>477140.99052787462</c:v>
                </c:pt>
                <c:pt idx="520">
                  <c:v>477137.94953090494</c:v>
                </c:pt>
                <c:pt idx="521">
                  <c:v>477137.30389982753</c:v>
                </c:pt>
                <c:pt idx="522">
                  <c:v>477135.93384621077</c:v>
                </c:pt>
                <c:pt idx="523">
                  <c:v>477134.26134952024</c:v>
                </c:pt>
                <c:pt idx="524">
                  <c:v>477136.94691947894</c:v>
                </c:pt>
                <c:pt idx="525">
                  <c:v>477130.50999727816</c:v>
                </c:pt>
                <c:pt idx="526">
                  <c:v>477129.15361617168</c:v>
                </c:pt>
                <c:pt idx="527">
                  <c:v>477124.19919758535</c:v>
                </c:pt>
                <c:pt idx="528">
                  <c:v>477124.56507467356</c:v>
                </c:pt>
                <c:pt idx="529">
                  <c:v>477129.7243224312</c:v>
                </c:pt>
                <c:pt idx="530">
                  <c:v>477123.60847409029</c:v>
                </c:pt>
                <c:pt idx="531">
                  <c:v>477129.63821084978</c:v>
                </c:pt>
                <c:pt idx="532">
                  <c:v>477139.33937942312</c:v>
                </c:pt>
                <c:pt idx="533">
                  <c:v>477145.38642618188</c:v>
                </c:pt>
                <c:pt idx="534">
                  <c:v>477156.50169800606</c:v>
                </c:pt>
                <c:pt idx="535">
                  <c:v>477155.08581902884</c:v>
                </c:pt>
                <c:pt idx="536">
                  <c:v>477152.96410629869</c:v>
                </c:pt>
                <c:pt idx="537">
                  <c:v>477148.69017118722</c:v>
                </c:pt>
                <c:pt idx="538">
                  <c:v>477154.71047684626</c:v>
                </c:pt>
                <c:pt idx="539">
                  <c:v>477154.66478169878</c:v>
                </c:pt>
                <c:pt idx="540">
                  <c:v>477138.69930810953</c:v>
                </c:pt>
                <c:pt idx="541">
                  <c:v>477139.38660431094</c:v>
                </c:pt>
                <c:pt idx="542">
                  <c:v>477125.47455735772</c:v>
                </c:pt>
                <c:pt idx="543">
                  <c:v>477120.27667177928</c:v>
                </c:pt>
                <c:pt idx="544">
                  <c:v>477119.75415517821</c:v>
                </c:pt>
                <c:pt idx="545">
                  <c:v>477113.28899811074</c:v>
                </c:pt>
                <c:pt idx="546">
                  <c:v>477115.54267461697</c:v>
                </c:pt>
                <c:pt idx="547">
                  <c:v>477109.61753996217</c:v>
                </c:pt>
                <c:pt idx="548">
                  <c:v>477107.63525165868</c:v>
                </c:pt>
                <c:pt idx="549">
                  <c:v>477105.94628430548</c:v>
                </c:pt>
                <c:pt idx="550">
                  <c:v>477097.84437071648</c:v>
                </c:pt>
                <c:pt idx="551">
                  <c:v>477117.15764285857</c:v>
                </c:pt>
                <c:pt idx="552">
                  <c:v>477114.92389892775</c:v>
                </c:pt>
                <c:pt idx="553">
                  <c:v>477124.85815181286</c:v>
                </c:pt>
                <c:pt idx="554">
                  <c:v>477131.77004036703</c:v>
                </c:pt>
                <c:pt idx="555">
                  <c:v>477137.7226059591</c:v>
                </c:pt>
                <c:pt idx="556">
                  <c:v>477126.43664082617</c:v>
                </c:pt>
                <c:pt idx="557">
                  <c:v>477129.02195660811</c:v>
                </c:pt>
                <c:pt idx="558">
                  <c:v>477134.75925245386</c:v>
                </c:pt>
                <c:pt idx="559">
                  <c:v>477135.34755204053</c:v>
                </c:pt>
                <c:pt idx="560">
                  <c:v>477138.54220150615</c:v>
                </c:pt>
                <c:pt idx="561">
                  <c:v>477143.8631722483</c:v>
                </c:pt>
                <c:pt idx="562">
                  <c:v>477141.65571037796</c:v>
                </c:pt>
                <c:pt idx="563">
                  <c:v>477145.2784727703</c:v>
                </c:pt>
                <c:pt idx="564">
                  <c:v>477135.00115762185</c:v>
                </c:pt>
                <c:pt idx="565">
                  <c:v>477146.11140453129</c:v>
                </c:pt>
                <c:pt idx="566">
                  <c:v>477090.74905945838</c:v>
                </c:pt>
                <c:pt idx="567">
                  <c:v>477091.10715636052</c:v>
                </c:pt>
                <c:pt idx="568">
                  <c:v>477089.72202901373</c:v>
                </c:pt>
                <c:pt idx="569">
                  <c:v>477106.2014649295</c:v>
                </c:pt>
                <c:pt idx="570">
                  <c:v>477086.38877284242</c:v>
                </c:pt>
                <c:pt idx="571">
                  <c:v>477085.81438123359</c:v>
                </c:pt>
                <c:pt idx="572">
                  <c:v>477083.92254383868</c:v>
                </c:pt>
                <c:pt idx="573">
                  <c:v>477082.25766280503</c:v>
                </c:pt>
                <c:pt idx="574">
                  <c:v>477083.60419325635</c:v>
                </c:pt>
                <c:pt idx="575">
                  <c:v>477082.9900081582</c:v>
                </c:pt>
                <c:pt idx="576">
                  <c:v>477091.94193103001</c:v>
                </c:pt>
                <c:pt idx="577">
                  <c:v>477093.91038406495</c:v>
                </c:pt>
                <c:pt idx="578">
                  <c:v>477103.56475800934</c:v>
                </c:pt>
                <c:pt idx="579">
                  <c:v>477079.14272776409</c:v>
                </c:pt>
                <c:pt idx="580">
                  <c:v>477078.85742136859</c:v>
                </c:pt>
                <c:pt idx="581">
                  <c:v>477075.98469485185</c:v>
                </c:pt>
                <c:pt idx="582">
                  <c:v>477072.31946620758</c:v>
                </c:pt>
                <c:pt idx="583">
                  <c:v>477071.87302079855</c:v>
                </c:pt>
                <c:pt idx="584">
                  <c:v>477070.12405001605</c:v>
                </c:pt>
                <c:pt idx="585">
                  <c:v>477058.16330896877</c:v>
                </c:pt>
                <c:pt idx="586">
                  <c:v>477035.8046359818</c:v>
                </c:pt>
                <c:pt idx="587">
                  <c:v>477029.4148584978</c:v>
                </c:pt>
                <c:pt idx="588">
                  <c:v>477037.40806290129</c:v>
                </c:pt>
                <c:pt idx="589">
                  <c:v>477052.57947661442</c:v>
                </c:pt>
                <c:pt idx="590">
                  <c:v>477027.94709224405</c:v>
                </c:pt>
                <c:pt idx="591">
                  <c:v>477033.00589926535</c:v>
                </c:pt>
                <c:pt idx="592">
                  <c:v>477033.60314552253</c:v>
                </c:pt>
                <c:pt idx="593">
                  <c:v>477016.15186808322</c:v>
                </c:pt>
                <c:pt idx="594">
                  <c:v>477029.85078897665</c:v>
                </c:pt>
                <c:pt idx="595">
                  <c:v>477040.16120532172</c:v>
                </c:pt>
                <c:pt idx="596">
                  <c:v>477062.83592229092</c:v>
                </c:pt>
                <c:pt idx="597">
                  <c:v>477009.77492471569</c:v>
                </c:pt>
                <c:pt idx="598">
                  <c:v>477012.00374366407</c:v>
                </c:pt>
                <c:pt idx="599">
                  <c:v>477008.63317204721</c:v>
                </c:pt>
                <c:pt idx="600">
                  <c:v>477009.74898398097</c:v>
                </c:pt>
                <c:pt idx="601">
                  <c:v>477010.32</c:v>
                </c:pt>
                <c:pt idx="602">
                  <c:v>477010.79499999998</c:v>
                </c:pt>
                <c:pt idx="603">
                  <c:v>477016.52915702068</c:v>
                </c:pt>
                <c:pt idx="604">
                  <c:v>477011.79178477312</c:v>
                </c:pt>
                <c:pt idx="605">
                  <c:v>477008.15305191732</c:v>
                </c:pt>
                <c:pt idx="606">
                  <c:v>477012.51007613528</c:v>
                </c:pt>
                <c:pt idx="607">
                  <c:v>477012.65673752385</c:v>
                </c:pt>
                <c:pt idx="608">
                  <c:v>477005.46885689435</c:v>
                </c:pt>
                <c:pt idx="609">
                  <c:v>476984.04066244519</c:v>
                </c:pt>
                <c:pt idx="610">
                  <c:v>476995.85721149086</c:v>
                </c:pt>
                <c:pt idx="611">
                  <c:v>476993.79018470866</c:v>
                </c:pt>
                <c:pt idx="612">
                  <c:v>476974.7471122499</c:v>
                </c:pt>
                <c:pt idx="613">
                  <c:v>476985.86984336132</c:v>
                </c:pt>
                <c:pt idx="614">
                  <c:v>476982.07411820668</c:v>
                </c:pt>
                <c:pt idx="615">
                  <c:v>476987.79437952803</c:v>
                </c:pt>
                <c:pt idx="616">
                  <c:v>477002.39492756472</c:v>
                </c:pt>
                <c:pt idx="617">
                  <c:v>476940.43418188725</c:v>
                </c:pt>
                <c:pt idx="618">
                  <c:v>476935.59807904926</c:v>
                </c:pt>
                <c:pt idx="619">
                  <c:v>476920.10190837475</c:v>
                </c:pt>
                <c:pt idx="620">
                  <c:v>476941.60174125433</c:v>
                </c:pt>
                <c:pt idx="621">
                  <c:v>476932.42557176331</c:v>
                </c:pt>
                <c:pt idx="622">
                  <c:v>476934.97707038641</c:v>
                </c:pt>
                <c:pt idx="623">
                  <c:v>476909.3460085176</c:v>
                </c:pt>
              </c:numCache>
            </c:numRef>
          </c:xVal>
          <c:yVal>
            <c:numRef>
              <c:f>'By Species'!$W$2:$W$625</c:f>
              <c:numCache>
                <c:formatCode>General</c:formatCode>
                <c:ptCount val="624"/>
                <c:pt idx="338">
                  <c:v>4300474.288492823</c:v>
                </c:pt>
                <c:pt idx="339">
                  <c:v>4300443.8511509262</c:v>
                </c:pt>
                <c:pt idx="340">
                  <c:v>4300430.9280066593</c:v>
                </c:pt>
                <c:pt idx="341">
                  <c:v>4300422.1878723064</c:v>
                </c:pt>
                <c:pt idx="342">
                  <c:v>4300402.2912984733</c:v>
                </c:pt>
                <c:pt idx="343">
                  <c:v>4300403.1701498535</c:v>
                </c:pt>
                <c:pt idx="344">
                  <c:v>4300424.2843414918</c:v>
                </c:pt>
                <c:pt idx="345">
                  <c:v>4300460.5774999997</c:v>
                </c:pt>
                <c:pt idx="346">
                  <c:v>4300457.3824999994</c:v>
                </c:pt>
                <c:pt idx="347">
                  <c:v>4300464.4409448057</c:v>
                </c:pt>
                <c:pt idx="348">
                  <c:v>4300468.6780569265</c:v>
                </c:pt>
                <c:pt idx="349">
                  <c:v>4300468.5056059472</c:v>
                </c:pt>
                <c:pt idx="350">
                  <c:v>4300467.5952729033</c:v>
                </c:pt>
                <c:pt idx="351">
                  <c:v>4300465.5892703645</c:v>
                </c:pt>
                <c:pt idx="352">
                  <c:v>4300451.4474558719</c:v>
                </c:pt>
                <c:pt idx="353">
                  <c:v>4300452.9739671294</c:v>
                </c:pt>
                <c:pt idx="354">
                  <c:v>4300438.3531785151</c:v>
                </c:pt>
                <c:pt idx="355">
                  <c:v>4300432.8947938662</c:v>
                </c:pt>
                <c:pt idx="356">
                  <c:v>4300428.9495200766</c:v>
                </c:pt>
                <c:pt idx="357">
                  <c:v>4300428.2399148224</c:v>
                </c:pt>
                <c:pt idx="358">
                  <c:v>4300427.1805964205</c:v>
                </c:pt>
                <c:pt idx="359">
                  <c:v>4300423.3317698278</c:v>
                </c:pt>
                <c:pt idx="360">
                  <c:v>4300428.4040652337</c:v>
                </c:pt>
                <c:pt idx="361">
                  <c:v>4300415.5497170361</c:v>
                </c:pt>
                <c:pt idx="362">
                  <c:v>4300401.2935680589</c:v>
                </c:pt>
                <c:pt idx="363">
                  <c:v>4300372.8649205491</c:v>
                </c:pt>
                <c:pt idx="364">
                  <c:v>4300370.6978312572</c:v>
                </c:pt>
                <c:pt idx="365">
                  <c:v>4300410.9022737173</c:v>
                </c:pt>
                <c:pt idx="366">
                  <c:v>4300405.2649571337</c:v>
                </c:pt>
                <c:pt idx="367">
                  <c:v>4300409.7238280382</c:v>
                </c:pt>
                <c:pt idx="368">
                  <c:v>4300409.3533916697</c:v>
                </c:pt>
                <c:pt idx="369">
                  <c:v>4300377.2581721554</c:v>
                </c:pt>
                <c:pt idx="370">
                  <c:v>4300365.072043458</c:v>
                </c:pt>
                <c:pt idx="371">
                  <c:v>4300374.8451703629</c:v>
                </c:pt>
                <c:pt idx="372">
                  <c:v>4300373.5650796564</c:v>
                </c:pt>
                <c:pt idx="373">
                  <c:v>4300379.8961822866</c:v>
                </c:pt>
                <c:pt idx="374">
                  <c:v>4300384.101853366</c:v>
                </c:pt>
                <c:pt idx="375">
                  <c:v>4300373.6607112866</c:v>
                </c:pt>
                <c:pt idx="376">
                  <c:v>4300420.9188678209</c:v>
                </c:pt>
                <c:pt idx="377">
                  <c:v>4300414.4543919908</c:v>
                </c:pt>
                <c:pt idx="378">
                  <c:v>4300438.1725731427</c:v>
                </c:pt>
                <c:pt idx="379">
                  <c:v>4300398.2998544415</c:v>
                </c:pt>
                <c:pt idx="380">
                  <c:v>4300415.9954221491</c:v>
                </c:pt>
                <c:pt idx="381">
                  <c:v>4300459.9571775254</c:v>
                </c:pt>
                <c:pt idx="382">
                  <c:v>4300488.832347733</c:v>
                </c:pt>
                <c:pt idx="383">
                  <c:v>4300489.1603875998</c:v>
                </c:pt>
                <c:pt idx="384">
                  <c:v>4300481.3993436005</c:v>
                </c:pt>
                <c:pt idx="385">
                  <c:v>4300463.7886373019</c:v>
                </c:pt>
                <c:pt idx="386">
                  <c:v>4300468.1017883858</c:v>
                </c:pt>
                <c:pt idx="387">
                  <c:v>4300471.696920488</c:v>
                </c:pt>
                <c:pt idx="388">
                  <c:v>4300472.5472241379</c:v>
                </c:pt>
                <c:pt idx="389">
                  <c:v>4300472.5352319451</c:v>
                </c:pt>
                <c:pt idx="390">
                  <c:v>4300469.8941266825</c:v>
                </c:pt>
                <c:pt idx="391">
                  <c:v>4300474.7636594288</c:v>
                </c:pt>
                <c:pt idx="392">
                  <c:v>4300479.9435929712</c:v>
                </c:pt>
                <c:pt idx="393">
                  <c:v>4300488.0262975078</c:v>
                </c:pt>
                <c:pt idx="394">
                  <c:v>4300485.9032792831</c:v>
                </c:pt>
                <c:pt idx="395">
                  <c:v>4300478.721551396</c:v>
                </c:pt>
                <c:pt idx="396">
                  <c:v>4300457.925967209</c:v>
                </c:pt>
                <c:pt idx="397">
                  <c:v>4300467.8120232988</c:v>
                </c:pt>
                <c:pt idx="398">
                  <c:v>4300475.1526038907</c:v>
                </c:pt>
                <c:pt idx="399">
                  <c:v>4300477.2897581402</c:v>
                </c:pt>
                <c:pt idx="400">
                  <c:v>4300476.4948701393</c:v>
                </c:pt>
                <c:pt idx="401">
                  <c:v>4300477.0695454637</c:v>
                </c:pt>
                <c:pt idx="402">
                  <c:v>4300478.1456617927</c:v>
                </c:pt>
                <c:pt idx="403">
                  <c:v>4300475.9932287512</c:v>
                </c:pt>
                <c:pt idx="404">
                  <c:v>4300445.7067895355</c:v>
                </c:pt>
                <c:pt idx="405">
                  <c:v>4300426.4249401987</c:v>
                </c:pt>
                <c:pt idx="406">
                  <c:v>4300461.605225171</c:v>
                </c:pt>
                <c:pt idx="407">
                  <c:v>4300459.8882042086</c:v>
                </c:pt>
                <c:pt idx="408">
                  <c:v>4300459.5266237501</c:v>
                </c:pt>
                <c:pt idx="409">
                  <c:v>4300468.5848710043</c:v>
                </c:pt>
                <c:pt idx="410">
                  <c:v>4300447.4916795855</c:v>
                </c:pt>
                <c:pt idx="411">
                  <c:v>4300400.4466282818</c:v>
                </c:pt>
                <c:pt idx="412">
                  <c:v>4300418.2212194456</c:v>
                </c:pt>
                <c:pt idx="413">
                  <c:v>4300367.4561329801</c:v>
                </c:pt>
                <c:pt idx="414">
                  <c:v>4300264.8879999993</c:v>
                </c:pt>
                <c:pt idx="415">
                  <c:v>4300305.8347465023</c:v>
                </c:pt>
                <c:pt idx="416">
                  <c:v>4300336.3205209747</c:v>
                </c:pt>
                <c:pt idx="417">
                  <c:v>4300285.6056708358</c:v>
                </c:pt>
                <c:pt idx="418">
                  <c:v>4300272.2272227211</c:v>
                </c:pt>
                <c:pt idx="419">
                  <c:v>4300266.9483436244</c:v>
                </c:pt>
                <c:pt idx="420">
                  <c:v>4300264.0686296783</c:v>
                </c:pt>
                <c:pt idx="421">
                  <c:v>4300264.2567787524</c:v>
                </c:pt>
                <c:pt idx="422">
                  <c:v>4300259.8755702991</c:v>
                </c:pt>
                <c:pt idx="423">
                  <c:v>4300256.8268334558</c:v>
                </c:pt>
                <c:pt idx="424">
                  <c:v>4300258.0643916428</c:v>
                </c:pt>
                <c:pt idx="425">
                  <c:v>4300252.0921878545</c:v>
                </c:pt>
                <c:pt idx="426">
                  <c:v>4300249.4280742854</c:v>
                </c:pt>
                <c:pt idx="427">
                  <c:v>4300270.6402914897</c:v>
                </c:pt>
                <c:pt idx="428">
                  <c:v>4300421.5328539768</c:v>
                </c:pt>
                <c:pt idx="429">
                  <c:v>4300423.8509211987</c:v>
                </c:pt>
                <c:pt idx="430">
                  <c:v>4300406.4283145303</c:v>
                </c:pt>
                <c:pt idx="431">
                  <c:v>4300406.1228179485</c:v>
                </c:pt>
                <c:pt idx="432">
                  <c:v>4300433.3013004186</c:v>
                </c:pt>
                <c:pt idx="433">
                  <c:v>4300451.6242307145</c:v>
                </c:pt>
                <c:pt idx="434">
                  <c:v>4300430.3053684654</c:v>
                </c:pt>
                <c:pt idx="435">
                  <c:v>4300475.6757721053</c:v>
                </c:pt>
                <c:pt idx="436">
                  <c:v>4300478.9116149843</c:v>
                </c:pt>
                <c:pt idx="437">
                  <c:v>4300485.0489857821</c:v>
                </c:pt>
                <c:pt idx="438">
                  <c:v>4300443.3520609634</c:v>
                </c:pt>
                <c:pt idx="439">
                  <c:v>4300443.0038009016</c:v>
                </c:pt>
                <c:pt idx="440">
                  <c:v>4300440.9500527522</c:v>
                </c:pt>
                <c:pt idx="441">
                  <c:v>4300479.8302990999</c:v>
                </c:pt>
                <c:pt idx="442">
                  <c:v>4300501.9547977233</c:v>
                </c:pt>
                <c:pt idx="443">
                  <c:v>4300375.415198924</c:v>
                </c:pt>
                <c:pt idx="444">
                  <c:v>4300340.885040109</c:v>
                </c:pt>
                <c:pt idx="445">
                  <c:v>4300327.028431369</c:v>
                </c:pt>
                <c:pt idx="446">
                  <c:v>4300327.4181638118</c:v>
                </c:pt>
                <c:pt idx="447">
                  <c:v>4300335.8497632192</c:v>
                </c:pt>
                <c:pt idx="448">
                  <c:v>4300342.3943580249</c:v>
                </c:pt>
                <c:pt idx="449">
                  <c:v>4300340.6227305187</c:v>
                </c:pt>
                <c:pt idx="450">
                  <c:v>4300339.9049468748</c:v>
                </c:pt>
                <c:pt idx="451">
                  <c:v>4300348.2566811172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6B9-4781-87B4-6FE00B4AF38F}"/>
            </c:ext>
          </c:extLst>
        </c:ser>
        <c:ser>
          <c:idx val="4"/>
          <c:order val="4"/>
          <c:tx>
            <c:strRef>
              <c:f>'By Species'!$X$1</c:f>
              <c:strCache>
                <c:ptCount val="1"/>
                <c:pt idx="0">
                  <c:v>Black Oak</c:v>
                </c:pt>
              </c:strCache>
            </c:strRef>
          </c:tx>
          <c:spPr>
            <a:ln w="28575">
              <a:noFill/>
            </a:ln>
          </c:spPr>
          <c:xVal>
            <c:numRef>
              <c:f>'By Species'!$S$2:$S$625</c:f>
              <c:numCache>
                <c:formatCode>General</c:formatCode>
                <c:ptCount val="624"/>
                <c:pt idx="0">
                  <c:v>477033.54266992619</c:v>
                </c:pt>
                <c:pt idx="1">
                  <c:v>476962.34212394647</c:v>
                </c:pt>
                <c:pt idx="2">
                  <c:v>476918.42747500539</c:v>
                </c:pt>
                <c:pt idx="3">
                  <c:v>476908.0704984545</c:v>
                </c:pt>
                <c:pt idx="4">
                  <c:v>476906.99537883973</c:v>
                </c:pt>
                <c:pt idx="5">
                  <c:v>476908.39276030572</c:v>
                </c:pt>
                <c:pt idx="6">
                  <c:v>476912.91126818414</c:v>
                </c:pt>
                <c:pt idx="7">
                  <c:v>476917.08623495977</c:v>
                </c:pt>
                <c:pt idx="8">
                  <c:v>476917.55765160947</c:v>
                </c:pt>
                <c:pt idx="9">
                  <c:v>477055.04427090706</c:v>
                </c:pt>
                <c:pt idx="10">
                  <c:v>477046.84727024491</c:v>
                </c:pt>
                <c:pt idx="11">
                  <c:v>477055.20676390489</c:v>
                </c:pt>
                <c:pt idx="12">
                  <c:v>477056.30509452272</c:v>
                </c:pt>
                <c:pt idx="13">
                  <c:v>477069.38752709731</c:v>
                </c:pt>
                <c:pt idx="14">
                  <c:v>477081.96744943166</c:v>
                </c:pt>
                <c:pt idx="15">
                  <c:v>477065.40252879763</c:v>
                </c:pt>
                <c:pt idx="16">
                  <c:v>477066.28373284754</c:v>
                </c:pt>
                <c:pt idx="17">
                  <c:v>477060.31224886421</c:v>
                </c:pt>
                <c:pt idx="18">
                  <c:v>477040.96119435184</c:v>
                </c:pt>
                <c:pt idx="19">
                  <c:v>477036.75831528602</c:v>
                </c:pt>
                <c:pt idx="20">
                  <c:v>477040.01978177257</c:v>
                </c:pt>
                <c:pt idx="21">
                  <c:v>477022.75244419713</c:v>
                </c:pt>
                <c:pt idx="22">
                  <c:v>477023.75305141957</c:v>
                </c:pt>
                <c:pt idx="23">
                  <c:v>477032.24403251446</c:v>
                </c:pt>
                <c:pt idx="24">
                  <c:v>477036.89689990471</c:v>
                </c:pt>
                <c:pt idx="25">
                  <c:v>477038.12602223619</c:v>
                </c:pt>
                <c:pt idx="26">
                  <c:v>477021.5777243544</c:v>
                </c:pt>
                <c:pt idx="27">
                  <c:v>477017.77190432238</c:v>
                </c:pt>
                <c:pt idx="28">
                  <c:v>477002.07098418026</c:v>
                </c:pt>
                <c:pt idx="29">
                  <c:v>477006.59392869513</c:v>
                </c:pt>
                <c:pt idx="30">
                  <c:v>477009.87638706813</c:v>
                </c:pt>
                <c:pt idx="31">
                  <c:v>477011.7978296192</c:v>
                </c:pt>
                <c:pt idx="32">
                  <c:v>477017.48701609223</c:v>
                </c:pt>
                <c:pt idx="33">
                  <c:v>477029.82292025251</c:v>
                </c:pt>
                <c:pt idx="34">
                  <c:v>477037.70331554941</c:v>
                </c:pt>
                <c:pt idx="35">
                  <c:v>477031.13997397444</c:v>
                </c:pt>
                <c:pt idx="36">
                  <c:v>477030.69796000054</c:v>
                </c:pt>
                <c:pt idx="37">
                  <c:v>477024.93793584395</c:v>
                </c:pt>
                <c:pt idx="38">
                  <c:v>477021.49476524704</c:v>
                </c:pt>
                <c:pt idx="39">
                  <c:v>477030.21573085943</c:v>
                </c:pt>
                <c:pt idx="40">
                  <c:v>477028.14207279409</c:v>
                </c:pt>
                <c:pt idx="41">
                  <c:v>477021.22974501125</c:v>
                </c:pt>
                <c:pt idx="42">
                  <c:v>477032.3292399536</c:v>
                </c:pt>
                <c:pt idx="43">
                  <c:v>477032.96241812618</c:v>
                </c:pt>
                <c:pt idx="44">
                  <c:v>477028.06342668965</c:v>
                </c:pt>
                <c:pt idx="45">
                  <c:v>477036.70802185993</c:v>
                </c:pt>
                <c:pt idx="46">
                  <c:v>477041.27241925837</c:v>
                </c:pt>
                <c:pt idx="47">
                  <c:v>477047.13329605799</c:v>
                </c:pt>
                <c:pt idx="48">
                  <c:v>477047.69690379238</c:v>
                </c:pt>
                <c:pt idx="49">
                  <c:v>477047.77663660346</c:v>
                </c:pt>
                <c:pt idx="50">
                  <c:v>477048.57652561233</c:v>
                </c:pt>
                <c:pt idx="51">
                  <c:v>477045.93837621727</c:v>
                </c:pt>
                <c:pt idx="52">
                  <c:v>477059.23740979371</c:v>
                </c:pt>
                <c:pt idx="53">
                  <c:v>477051.16524098569</c:v>
                </c:pt>
                <c:pt idx="54">
                  <c:v>477053.16907370253</c:v>
                </c:pt>
                <c:pt idx="55">
                  <c:v>477057.31423950312</c:v>
                </c:pt>
                <c:pt idx="56">
                  <c:v>477061.67176482879</c:v>
                </c:pt>
                <c:pt idx="57">
                  <c:v>477047.92903812788</c:v>
                </c:pt>
                <c:pt idx="58">
                  <c:v>477039.57066033653</c:v>
                </c:pt>
                <c:pt idx="59">
                  <c:v>477025.76167858701</c:v>
                </c:pt>
                <c:pt idx="60">
                  <c:v>477067.48649093619</c:v>
                </c:pt>
                <c:pt idx="61">
                  <c:v>477053.3525621501</c:v>
                </c:pt>
                <c:pt idx="62">
                  <c:v>477054.24950867618</c:v>
                </c:pt>
                <c:pt idx="63">
                  <c:v>477049.60898240289</c:v>
                </c:pt>
                <c:pt idx="64">
                  <c:v>477043.21514375153</c:v>
                </c:pt>
                <c:pt idx="65">
                  <c:v>477046.46564528998</c:v>
                </c:pt>
                <c:pt idx="66">
                  <c:v>477040.18874949537</c:v>
                </c:pt>
                <c:pt idx="67">
                  <c:v>477043.05933768128</c:v>
                </c:pt>
                <c:pt idx="68">
                  <c:v>477059.70029238058</c:v>
                </c:pt>
                <c:pt idx="69">
                  <c:v>477056.69884850207</c:v>
                </c:pt>
                <c:pt idx="70">
                  <c:v>477047.82914088981</c:v>
                </c:pt>
                <c:pt idx="71">
                  <c:v>477028.97564463218</c:v>
                </c:pt>
                <c:pt idx="72">
                  <c:v>477045.05934986979</c:v>
                </c:pt>
                <c:pt idx="73">
                  <c:v>477046.59640295478</c:v>
                </c:pt>
                <c:pt idx="74">
                  <c:v>477021.33638281142</c:v>
                </c:pt>
                <c:pt idx="75">
                  <c:v>477019.00801615929</c:v>
                </c:pt>
                <c:pt idx="76">
                  <c:v>477006.22193462728</c:v>
                </c:pt>
                <c:pt idx="77">
                  <c:v>477042.75246473966</c:v>
                </c:pt>
                <c:pt idx="78">
                  <c:v>477045.67373821401</c:v>
                </c:pt>
                <c:pt idx="79">
                  <c:v>477051.82855234679</c:v>
                </c:pt>
                <c:pt idx="80">
                  <c:v>477055.14653173508</c:v>
                </c:pt>
                <c:pt idx="81">
                  <c:v>477059.44127358525</c:v>
                </c:pt>
                <c:pt idx="82">
                  <c:v>477041.63044352335</c:v>
                </c:pt>
                <c:pt idx="83">
                  <c:v>477033.72599609534</c:v>
                </c:pt>
                <c:pt idx="84">
                  <c:v>477048.90096266405</c:v>
                </c:pt>
                <c:pt idx="85">
                  <c:v>477047.85158243187</c:v>
                </c:pt>
                <c:pt idx="86">
                  <c:v>477055.34805018757</c:v>
                </c:pt>
                <c:pt idx="87">
                  <c:v>477046.10589799512</c:v>
                </c:pt>
                <c:pt idx="88">
                  <c:v>477035.80634356249</c:v>
                </c:pt>
                <c:pt idx="89">
                  <c:v>477033.90700000001</c:v>
                </c:pt>
                <c:pt idx="90">
                  <c:v>477027.63983768818</c:v>
                </c:pt>
                <c:pt idx="91">
                  <c:v>477042.12352259719</c:v>
                </c:pt>
                <c:pt idx="92">
                  <c:v>477048.95591199643</c:v>
                </c:pt>
                <c:pt idx="93">
                  <c:v>477051.54728828836</c:v>
                </c:pt>
                <c:pt idx="94">
                  <c:v>477053.45912722364</c:v>
                </c:pt>
                <c:pt idx="95">
                  <c:v>477067.93849527556</c:v>
                </c:pt>
                <c:pt idx="96">
                  <c:v>477077.9357329529</c:v>
                </c:pt>
                <c:pt idx="97">
                  <c:v>477046.98147498159</c:v>
                </c:pt>
                <c:pt idx="98">
                  <c:v>477044.83367466158</c:v>
                </c:pt>
                <c:pt idx="99">
                  <c:v>477059.75528936659</c:v>
                </c:pt>
                <c:pt idx="100">
                  <c:v>477066.25650739024</c:v>
                </c:pt>
                <c:pt idx="101">
                  <c:v>477058.88567883597</c:v>
                </c:pt>
                <c:pt idx="102">
                  <c:v>477047.94875834032</c:v>
                </c:pt>
                <c:pt idx="103">
                  <c:v>477046.08071358048</c:v>
                </c:pt>
                <c:pt idx="104">
                  <c:v>477054.42590593599</c:v>
                </c:pt>
                <c:pt idx="105">
                  <c:v>477122.59720588493</c:v>
                </c:pt>
                <c:pt idx="106">
                  <c:v>477138.61183999211</c:v>
                </c:pt>
                <c:pt idx="107">
                  <c:v>477146.97553507437</c:v>
                </c:pt>
                <c:pt idx="108">
                  <c:v>477144.89218609134</c:v>
                </c:pt>
                <c:pt idx="109">
                  <c:v>477147.53865897073</c:v>
                </c:pt>
                <c:pt idx="110">
                  <c:v>477128.24831935781</c:v>
                </c:pt>
                <c:pt idx="111">
                  <c:v>477125.27383311704</c:v>
                </c:pt>
                <c:pt idx="112">
                  <c:v>477124.28588160325</c:v>
                </c:pt>
                <c:pt idx="113">
                  <c:v>477154.60455860972</c:v>
                </c:pt>
                <c:pt idx="114">
                  <c:v>477157.35826770827</c:v>
                </c:pt>
                <c:pt idx="115">
                  <c:v>477151.80020816647</c:v>
                </c:pt>
                <c:pt idx="116">
                  <c:v>477147.0809558648</c:v>
                </c:pt>
                <c:pt idx="117">
                  <c:v>477146.01083470538</c:v>
                </c:pt>
                <c:pt idx="118">
                  <c:v>477126.74803575891</c:v>
                </c:pt>
                <c:pt idx="119">
                  <c:v>477104.92782588879</c:v>
                </c:pt>
                <c:pt idx="120">
                  <c:v>477104.69725954288</c:v>
                </c:pt>
                <c:pt idx="121">
                  <c:v>477103.26541366195</c:v>
                </c:pt>
                <c:pt idx="122">
                  <c:v>477101.17824407259</c:v>
                </c:pt>
                <c:pt idx="123">
                  <c:v>477100.97551576036</c:v>
                </c:pt>
                <c:pt idx="124">
                  <c:v>477103.57214103505</c:v>
                </c:pt>
                <c:pt idx="125">
                  <c:v>477105.304853982</c:v>
                </c:pt>
                <c:pt idx="126">
                  <c:v>477108.66571178637</c:v>
                </c:pt>
                <c:pt idx="127">
                  <c:v>477116.86085742776</c:v>
                </c:pt>
                <c:pt idx="128">
                  <c:v>477109.80091747921</c:v>
                </c:pt>
                <c:pt idx="129">
                  <c:v>477115.27195455582</c:v>
                </c:pt>
                <c:pt idx="130">
                  <c:v>477117.79084025609</c:v>
                </c:pt>
                <c:pt idx="131">
                  <c:v>477121.45667350903</c:v>
                </c:pt>
                <c:pt idx="132">
                  <c:v>477122.36721018911</c:v>
                </c:pt>
                <c:pt idx="133">
                  <c:v>477126.9045271147</c:v>
                </c:pt>
                <c:pt idx="134">
                  <c:v>477126.61700000003</c:v>
                </c:pt>
                <c:pt idx="135">
                  <c:v>477137.781229018</c:v>
                </c:pt>
                <c:pt idx="136">
                  <c:v>477136.0071815477</c:v>
                </c:pt>
                <c:pt idx="137">
                  <c:v>477119.30082463269</c:v>
                </c:pt>
                <c:pt idx="138">
                  <c:v>477116.93004147685</c:v>
                </c:pt>
                <c:pt idx="139">
                  <c:v>477142.31227596774</c:v>
                </c:pt>
                <c:pt idx="140">
                  <c:v>477144.45675367711</c:v>
                </c:pt>
                <c:pt idx="141">
                  <c:v>477143.43023525982</c:v>
                </c:pt>
                <c:pt idx="142">
                  <c:v>477144.36440580565</c:v>
                </c:pt>
                <c:pt idx="143">
                  <c:v>477078.23931626504</c:v>
                </c:pt>
                <c:pt idx="144">
                  <c:v>477074.0465</c:v>
                </c:pt>
                <c:pt idx="145">
                  <c:v>477091.05176411557</c:v>
                </c:pt>
                <c:pt idx="146">
                  <c:v>477096.79925455147</c:v>
                </c:pt>
                <c:pt idx="147">
                  <c:v>477100.21386801591</c:v>
                </c:pt>
                <c:pt idx="148">
                  <c:v>477101.705916623</c:v>
                </c:pt>
                <c:pt idx="149">
                  <c:v>477109.60025401117</c:v>
                </c:pt>
                <c:pt idx="150">
                  <c:v>477114.65391290351</c:v>
                </c:pt>
                <c:pt idx="151">
                  <c:v>477089.68203298055</c:v>
                </c:pt>
                <c:pt idx="152">
                  <c:v>477073.72025910107</c:v>
                </c:pt>
                <c:pt idx="153">
                  <c:v>477075.71531334444</c:v>
                </c:pt>
                <c:pt idx="154">
                  <c:v>477084.14955336211</c:v>
                </c:pt>
                <c:pt idx="155">
                  <c:v>477084.31768238184</c:v>
                </c:pt>
                <c:pt idx="156">
                  <c:v>477079.53140034497</c:v>
                </c:pt>
                <c:pt idx="157">
                  <c:v>477092.36765798554</c:v>
                </c:pt>
                <c:pt idx="158">
                  <c:v>477092.67974188941</c:v>
                </c:pt>
                <c:pt idx="159">
                  <c:v>477092.56801719527</c:v>
                </c:pt>
                <c:pt idx="160">
                  <c:v>477095.29730296478</c:v>
                </c:pt>
                <c:pt idx="161">
                  <c:v>477094.6648785398</c:v>
                </c:pt>
                <c:pt idx="162">
                  <c:v>477096.99988254841</c:v>
                </c:pt>
                <c:pt idx="163">
                  <c:v>477110.54890874063</c:v>
                </c:pt>
                <c:pt idx="164">
                  <c:v>477094.35914285091</c:v>
                </c:pt>
                <c:pt idx="165">
                  <c:v>477091.35184063879</c:v>
                </c:pt>
                <c:pt idx="166">
                  <c:v>477084.28382278158</c:v>
                </c:pt>
                <c:pt idx="167">
                  <c:v>477079.04697994719</c:v>
                </c:pt>
                <c:pt idx="168">
                  <c:v>477075.80043619324</c:v>
                </c:pt>
                <c:pt idx="169">
                  <c:v>477077.79364641028</c:v>
                </c:pt>
                <c:pt idx="170">
                  <c:v>477089.31177123339</c:v>
                </c:pt>
                <c:pt idx="171">
                  <c:v>477086.37968025729</c:v>
                </c:pt>
                <c:pt idx="172">
                  <c:v>477054.82633296843</c:v>
                </c:pt>
                <c:pt idx="173">
                  <c:v>477065.50059572322</c:v>
                </c:pt>
                <c:pt idx="174">
                  <c:v>477069.14852938289</c:v>
                </c:pt>
                <c:pt idx="175">
                  <c:v>477077.54557077988</c:v>
                </c:pt>
                <c:pt idx="176">
                  <c:v>477051.70205950603</c:v>
                </c:pt>
                <c:pt idx="177">
                  <c:v>477051.10525658901</c:v>
                </c:pt>
                <c:pt idx="178">
                  <c:v>477045.60576554615</c:v>
                </c:pt>
                <c:pt idx="179">
                  <c:v>477039.77099839464</c:v>
                </c:pt>
                <c:pt idx="180">
                  <c:v>477048.62886923144</c:v>
                </c:pt>
                <c:pt idx="181">
                  <c:v>477057.89943488606</c:v>
                </c:pt>
                <c:pt idx="182">
                  <c:v>477058.19602803054</c:v>
                </c:pt>
                <c:pt idx="183">
                  <c:v>477062.04500858014</c:v>
                </c:pt>
                <c:pt idx="184">
                  <c:v>477058.04871436115</c:v>
                </c:pt>
                <c:pt idx="185">
                  <c:v>477056.88550544716</c:v>
                </c:pt>
                <c:pt idx="186">
                  <c:v>477046.18736977008</c:v>
                </c:pt>
                <c:pt idx="187">
                  <c:v>477039.51834214671</c:v>
                </c:pt>
                <c:pt idx="188">
                  <c:v>477031.360861519</c:v>
                </c:pt>
                <c:pt idx="189">
                  <c:v>477033.84533560538</c:v>
                </c:pt>
                <c:pt idx="190">
                  <c:v>477035.25051371165</c:v>
                </c:pt>
                <c:pt idx="191">
                  <c:v>477043.24351696268</c:v>
                </c:pt>
                <c:pt idx="192">
                  <c:v>477047.76841700595</c:v>
                </c:pt>
                <c:pt idx="193">
                  <c:v>477044.25498710759</c:v>
                </c:pt>
                <c:pt idx="194">
                  <c:v>477047.57079339144</c:v>
                </c:pt>
                <c:pt idx="195">
                  <c:v>477049.82973348157</c:v>
                </c:pt>
                <c:pt idx="196">
                  <c:v>477048.23355405446</c:v>
                </c:pt>
                <c:pt idx="197">
                  <c:v>477052.33407736669</c:v>
                </c:pt>
                <c:pt idx="198">
                  <c:v>477052.56505924609</c:v>
                </c:pt>
                <c:pt idx="199">
                  <c:v>477063.61455895356</c:v>
                </c:pt>
                <c:pt idx="200">
                  <c:v>477028.59348605626</c:v>
                </c:pt>
                <c:pt idx="201">
                  <c:v>477027.14428385306</c:v>
                </c:pt>
                <c:pt idx="202">
                  <c:v>477025.59811528766</c:v>
                </c:pt>
                <c:pt idx="203">
                  <c:v>477019.1359383894</c:v>
                </c:pt>
                <c:pt idx="204">
                  <c:v>477029.43973112619</c:v>
                </c:pt>
                <c:pt idx="205">
                  <c:v>477021.17192401882</c:v>
                </c:pt>
                <c:pt idx="206">
                  <c:v>477022.41709103028</c:v>
                </c:pt>
                <c:pt idx="207">
                  <c:v>477020.4535283178</c:v>
                </c:pt>
                <c:pt idx="208">
                  <c:v>477017.45927182946</c:v>
                </c:pt>
                <c:pt idx="209">
                  <c:v>477022.19766039035</c:v>
                </c:pt>
                <c:pt idx="210">
                  <c:v>477019.11999497941</c:v>
                </c:pt>
                <c:pt idx="211">
                  <c:v>477016.56854794524</c:v>
                </c:pt>
                <c:pt idx="212">
                  <c:v>477012.99590834568</c:v>
                </c:pt>
                <c:pt idx="213">
                  <c:v>477011.05148788198</c:v>
                </c:pt>
                <c:pt idx="214">
                  <c:v>477014.49568961468</c:v>
                </c:pt>
                <c:pt idx="215">
                  <c:v>477016.79290277412</c:v>
                </c:pt>
                <c:pt idx="216">
                  <c:v>477022.69144203322</c:v>
                </c:pt>
                <c:pt idx="217">
                  <c:v>477024.977102637</c:v>
                </c:pt>
                <c:pt idx="218">
                  <c:v>477026.77804355742</c:v>
                </c:pt>
                <c:pt idx="219">
                  <c:v>477027.69965830684</c:v>
                </c:pt>
                <c:pt idx="220">
                  <c:v>477029.95221625536</c:v>
                </c:pt>
                <c:pt idx="221">
                  <c:v>477024.20923590165</c:v>
                </c:pt>
                <c:pt idx="222">
                  <c:v>477030.8000386465</c:v>
                </c:pt>
                <c:pt idx="223">
                  <c:v>477039.02715970657</c:v>
                </c:pt>
                <c:pt idx="224">
                  <c:v>477039.73533290735</c:v>
                </c:pt>
                <c:pt idx="225">
                  <c:v>477040.46325318841</c:v>
                </c:pt>
                <c:pt idx="226">
                  <c:v>477043.61678527505</c:v>
                </c:pt>
                <c:pt idx="227">
                  <c:v>477042.32414982741</c:v>
                </c:pt>
                <c:pt idx="228">
                  <c:v>477050.75984066777</c:v>
                </c:pt>
                <c:pt idx="229">
                  <c:v>477057.6437601684</c:v>
                </c:pt>
                <c:pt idx="230">
                  <c:v>477060.79652512219</c:v>
                </c:pt>
                <c:pt idx="231">
                  <c:v>477065.63982374524</c:v>
                </c:pt>
                <c:pt idx="232">
                  <c:v>477060.09786892036</c:v>
                </c:pt>
                <c:pt idx="233">
                  <c:v>477068.70328017423</c:v>
                </c:pt>
                <c:pt idx="234">
                  <c:v>477057.96045858919</c:v>
                </c:pt>
                <c:pt idx="235">
                  <c:v>477060.04878686252</c:v>
                </c:pt>
                <c:pt idx="236">
                  <c:v>477087.80405526358</c:v>
                </c:pt>
                <c:pt idx="237">
                  <c:v>477050.78901876457</c:v>
                </c:pt>
                <c:pt idx="238">
                  <c:v>477050.51233031449</c:v>
                </c:pt>
                <c:pt idx="239">
                  <c:v>477049.58670926577</c:v>
                </c:pt>
                <c:pt idx="240">
                  <c:v>477048.10437645542</c:v>
                </c:pt>
                <c:pt idx="241">
                  <c:v>477045.41298126022</c:v>
                </c:pt>
                <c:pt idx="242">
                  <c:v>477044.60942505387</c:v>
                </c:pt>
                <c:pt idx="243">
                  <c:v>477042.59878370789</c:v>
                </c:pt>
                <c:pt idx="244">
                  <c:v>477040.25074718264</c:v>
                </c:pt>
                <c:pt idx="245">
                  <c:v>477043.25267122337</c:v>
                </c:pt>
                <c:pt idx="246">
                  <c:v>477043.43179194111</c:v>
                </c:pt>
                <c:pt idx="247">
                  <c:v>477036.52327476797</c:v>
                </c:pt>
                <c:pt idx="248">
                  <c:v>477037.25534330279</c:v>
                </c:pt>
                <c:pt idx="249">
                  <c:v>477034.87888987234</c:v>
                </c:pt>
                <c:pt idx="250">
                  <c:v>477029.74819009553</c:v>
                </c:pt>
                <c:pt idx="251">
                  <c:v>477034.86385272868</c:v>
                </c:pt>
                <c:pt idx="252">
                  <c:v>477030.0003059071</c:v>
                </c:pt>
                <c:pt idx="253">
                  <c:v>477032.7232969951</c:v>
                </c:pt>
                <c:pt idx="254">
                  <c:v>477031.22324513918</c:v>
                </c:pt>
                <c:pt idx="255">
                  <c:v>476999.67382140231</c:v>
                </c:pt>
                <c:pt idx="256">
                  <c:v>476998.01617850747</c:v>
                </c:pt>
                <c:pt idx="257">
                  <c:v>476996.16056273394</c:v>
                </c:pt>
                <c:pt idx="258">
                  <c:v>476997.93513441004</c:v>
                </c:pt>
                <c:pt idx="259">
                  <c:v>476995.32832363941</c:v>
                </c:pt>
                <c:pt idx="260">
                  <c:v>476988.86715185904</c:v>
                </c:pt>
                <c:pt idx="261">
                  <c:v>476989.93646847602</c:v>
                </c:pt>
                <c:pt idx="262">
                  <c:v>476978.67069812829</c:v>
                </c:pt>
                <c:pt idx="263">
                  <c:v>476979.3842429014</c:v>
                </c:pt>
                <c:pt idx="264">
                  <c:v>476973.04422369611</c:v>
                </c:pt>
                <c:pt idx="265">
                  <c:v>476983.59139290341</c:v>
                </c:pt>
                <c:pt idx="266">
                  <c:v>476980.4949258194</c:v>
                </c:pt>
                <c:pt idx="267">
                  <c:v>476993.24827771168</c:v>
                </c:pt>
                <c:pt idx="268">
                  <c:v>476988.95529603661</c:v>
                </c:pt>
                <c:pt idx="269">
                  <c:v>476992.3122592608</c:v>
                </c:pt>
                <c:pt idx="270">
                  <c:v>476987.61372590862</c:v>
                </c:pt>
                <c:pt idx="271">
                  <c:v>476981.39810255182</c:v>
                </c:pt>
                <c:pt idx="272">
                  <c:v>476971.71419307782</c:v>
                </c:pt>
                <c:pt idx="273">
                  <c:v>476983.85766931943</c:v>
                </c:pt>
                <c:pt idx="274">
                  <c:v>476981.67144721607</c:v>
                </c:pt>
                <c:pt idx="275">
                  <c:v>476983.92180401558</c:v>
                </c:pt>
                <c:pt idx="276">
                  <c:v>476974.26269370271</c:v>
                </c:pt>
                <c:pt idx="277">
                  <c:v>476978.40940329636</c:v>
                </c:pt>
                <c:pt idx="278">
                  <c:v>476987.98270718881</c:v>
                </c:pt>
                <c:pt idx="279">
                  <c:v>476994.04443896771</c:v>
                </c:pt>
                <c:pt idx="280">
                  <c:v>476999.82231558766</c:v>
                </c:pt>
                <c:pt idx="281">
                  <c:v>477000.03367036418</c:v>
                </c:pt>
                <c:pt idx="282">
                  <c:v>477000.02281926869</c:v>
                </c:pt>
                <c:pt idx="283">
                  <c:v>476990.68710127892</c:v>
                </c:pt>
                <c:pt idx="284">
                  <c:v>476990.16762406594</c:v>
                </c:pt>
                <c:pt idx="285">
                  <c:v>476982.84841620811</c:v>
                </c:pt>
                <c:pt idx="286">
                  <c:v>476976.5061588065</c:v>
                </c:pt>
                <c:pt idx="287">
                  <c:v>476972.90317308065</c:v>
                </c:pt>
                <c:pt idx="288">
                  <c:v>476986.2271457758</c:v>
                </c:pt>
                <c:pt idx="289">
                  <c:v>476984.19344329269</c:v>
                </c:pt>
                <c:pt idx="290">
                  <c:v>476981.48916448315</c:v>
                </c:pt>
                <c:pt idx="291">
                  <c:v>476990.66066866892</c:v>
                </c:pt>
                <c:pt idx="292">
                  <c:v>476993.29157951457</c:v>
                </c:pt>
                <c:pt idx="293">
                  <c:v>476994.14545250568</c:v>
                </c:pt>
                <c:pt idx="294">
                  <c:v>476997.41228624276</c:v>
                </c:pt>
                <c:pt idx="295">
                  <c:v>476996.71306027519</c:v>
                </c:pt>
                <c:pt idx="296">
                  <c:v>476997.79140578222</c:v>
                </c:pt>
                <c:pt idx="297">
                  <c:v>476998.68098849989</c:v>
                </c:pt>
                <c:pt idx="298">
                  <c:v>477004.17132618761</c:v>
                </c:pt>
                <c:pt idx="299">
                  <c:v>477003.36258696637</c:v>
                </c:pt>
                <c:pt idx="300">
                  <c:v>476924.66789162729</c:v>
                </c:pt>
                <c:pt idx="301">
                  <c:v>476950.42596638354</c:v>
                </c:pt>
                <c:pt idx="302">
                  <c:v>476943.72105055797</c:v>
                </c:pt>
                <c:pt idx="303">
                  <c:v>476938.48438136035</c:v>
                </c:pt>
                <c:pt idx="304">
                  <c:v>476937.80240138597</c:v>
                </c:pt>
                <c:pt idx="305">
                  <c:v>476935.61033695168</c:v>
                </c:pt>
                <c:pt idx="306">
                  <c:v>476937.24817134917</c:v>
                </c:pt>
                <c:pt idx="307">
                  <c:v>476933.23667054781</c:v>
                </c:pt>
                <c:pt idx="308">
                  <c:v>476930.38233616867</c:v>
                </c:pt>
                <c:pt idx="309">
                  <c:v>476940.94582363428</c:v>
                </c:pt>
                <c:pt idx="310">
                  <c:v>476928.17707000952</c:v>
                </c:pt>
                <c:pt idx="311">
                  <c:v>476935.41367246595</c:v>
                </c:pt>
                <c:pt idx="312">
                  <c:v>476947.89361333358</c:v>
                </c:pt>
                <c:pt idx="313">
                  <c:v>476951.05564843753</c:v>
                </c:pt>
                <c:pt idx="314">
                  <c:v>476946.58230896102</c:v>
                </c:pt>
                <c:pt idx="315">
                  <c:v>476941.02614417358</c:v>
                </c:pt>
                <c:pt idx="316">
                  <c:v>476949.78611862037</c:v>
                </c:pt>
                <c:pt idx="317">
                  <c:v>476924.01500000001</c:v>
                </c:pt>
                <c:pt idx="318">
                  <c:v>476919.71725752467</c:v>
                </c:pt>
                <c:pt idx="319">
                  <c:v>476935.90377804852</c:v>
                </c:pt>
                <c:pt idx="320">
                  <c:v>476932.69604433631</c:v>
                </c:pt>
                <c:pt idx="321">
                  <c:v>476949.28956739896</c:v>
                </c:pt>
                <c:pt idx="322">
                  <c:v>476946.88111977204</c:v>
                </c:pt>
                <c:pt idx="323">
                  <c:v>476941.85001138423</c:v>
                </c:pt>
                <c:pt idx="324">
                  <c:v>476939.65765931475</c:v>
                </c:pt>
                <c:pt idx="325">
                  <c:v>476935.13594155089</c:v>
                </c:pt>
                <c:pt idx="326">
                  <c:v>476931.28386602498</c:v>
                </c:pt>
                <c:pt idx="327">
                  <c:v>476927.56172983767</c:v>
                </c:pt>
                <c:pt idx="328">
                  <c:v>476929.99613870814</c:v>
                </c:pt>
                <c:pt idx="329">
                  <c:v>476930.59527206077</c:v>
                </c:pt>
                <c:pt idx="330">
                  <c:v>476944.81242313155</c:v>
                </c:pt>
                <c:pt idx="331">
                  <c:v>476931.39117435092</c:v>
                </c:pt>
                <c:pt idx="332">
                  <c:v>476923.73359104653</c:v>
                </c:pt>
                <c:pt idx="333">
                  <c:v>476928.01282550493</c:v>
                </c:pt>
                <c:pt idx="334">
                  <c:v>476922.03333112085</c:v>
                </c:pt>
                <c:pt idx="335">
                  <c:v>476922.82236833422</c:v>
                </c:pt>
                <c:pt idx="336">
                  <c:v>476919.26920509449</c:v>
                </c:pt>
                <c:pt idx="337">
                  <c:v>476916.58327614632</c:v>
                </c:pt>
                <c:pt idx="338">
                  <c:v>477048.02144588588</c:v>
                </c:pt>
                <c:pt idx="339">
                  <c:v>477074.20370663854</c:v>
                </c:pt>
                <c:pt idx="340">
                  <c:v>477069.8355415127</c:v>
                </c:pt>
                <c:pt idx="341">
                  <c:v>477065.47473534016</c:v>
                </c:pt>
                <c:pt idx="342">
                  <c:v>477057.64847339486</c:v>
                </c:pt>
                <c:pt idx="343">
                  <c:v>477026.70727956452</c:v>
                </c:pt>
                <c:pt idx="344">
                  <c:v>477020.28301681444</c:v>
                </c:pt>
                <c:pt idx="345">
                  <c:v>477022.13669917604</c:v>
                </c:pt>
                <c:pt idx="346">
                  <c:v>477027.67060150625</c:v>
                </c:pt>
                <c:pt idx="347">
                  <c:v>477022.96827352198</c:v>
                </c:pt>
                <c:pt idx="348">
                  <c:v>477025.95816409308</c:v>
                </c:pt>
                <c:pt idx="349">
                  <c:v>477030.61531420221</c:v>
                </c:pt>
                <c:pt idx="350">
                  <c:v>477035.51926821045</c:v>
                </c:pt>
                <c:pt idx="351">
                  <c:v>477040.11103853903</c:v>
                </c:pt>
                <c:pt idx="352">
                  <c:v>477027.56711075961</c:v>
                </c:pt>
                <c:pt idx="353">
                  <c:v>477043.46172312502</c:v>
                </c:pt>
                <c:pt idx="354">
                  <c:v>477053.50440815208</c:v>
                </c:pt>
                <c:pt idx="355">
                  <c:v>477049.07101028418</c:v>
                </c:pt>
                <c:pt idx="356">
                  <c:v>477054.01398937864</c:v>
                </c:pt>
                <c:pt idx="357">
                  <c:v>477052.24421240162</c:v>
                </c:pt>
                <c:pt idx="358">
                  <c:v>477051.53422716109</c:v>
                </c:pt>
                <c:pt idx="359">
                  <c:v>477048.08745925693</c:v>
                </c:pt>
                <c:pt idx="360">
                  <c:v>477049.26679311245</c:v>
                </c:pt>
                <c:pt idx="361">
                  <c:v>477054.62281244126</c:v>
                </c:pt>
                <c:pt idx="362">
                  <c:v>477056.68695649662</c:v>
                </c:pt>
                <c:pt idx="363">
                  <c:v>477059.03515847569</c:v>
                </c:pt>
                <c:pt idx="364">
                  <c:v>477061.40094411629</c:v>
                </c:pt>
                <c:pt idx="365">
                  <c:v>477044.7872119103</c:v>
                </c:pt>
                <c:pt idx="366">
                  <c:v>477028.59646814031</c:v>
                </c:pt>
                <c:pt idx="367">
                  <c:v>477008.77265176724</c:v>
                </c:pt>
                <c:pt idx="368">
                  <c:v>477013.2088594542</c:v>
                </c:pt>
                <c:pt idx="369">
                  <c:v>477062.08565552026</c:v>
                </c:pt>
                <c:pt idx="370">
                  <c:v>477053.28787309292</c:v>
                </c:pt>
                <c:pt idx="371">
                  <c:v>477023.90980688151</c:v>
                </c:pt>
                <c:pt idx="372">
                  <c:v>477022.36793017318</c:v>
                </c:pt>
                <c:pt idx="373">
                  <c:v>477024.14069365017</c:v>
                </c:pt>
                <c:pt idx="374">
                  <c:v>477022.01443120115</c:v>
                </c:pt>
                <c:pt idx="375">
                  <c:v>477056.71844383847</c:v>
                </c:pt>
                <c:pt idx="376">
                  <c:v>477137.17977572407</c:v>
                </c:pt>
                <c:pt idx="377">
                  <c:v>477127.98031575844</c:v>
                </c:pt>
                <c:pt idx="378">
                  <c:v>477128.2007964598</c:v>
                </c:pt>
                <c:pt idx="379">
                  <c:v>477156.23639740446</c:v>
                </c:pt>
                <c:pt idx="380">
                  <c:v>477116.05465182167</c:v>
                </c:pt>
                <c:pt idx="381">
                  <c:v>477101.96848227718</c:v>
                </c:pt>
                <c:pt idx="382">
                  <c:v>477104.45416853286</c:v>
                </c:pt>
                <c:pt idx="383">
                  <c:v>477126.08847132348</c:v>
                </c:pt>
                <c:pt idx="384">
                  <c:v>477127.6395519994</c:v>
                </c:pt>
                <c:pt idx="385">
                  <c:v>477116.98521947354</c:v>
                </c:pt>
                <c:pt idx="386">
                  <c:v>477115.14865217707</c:v>
                </c:pt>
                <c:pt idx="387">
                  <c:v>477113.48403833655</c:v>
                </c:pt>
                <c:pt idx="388">
                  <c:v>477111.96176885016</c:v>
                </c:pt>
                <c:pt idx="389">
                  <c:v>477112.96276805532</c:v>
                </c:pt>
                <c:pt idx="390">
                  <c:v>477119.86814728886</c:v>
                </c:pt>
                <c:pt idx="391">
                  <c:v>477120.19998905482</c:v>
                </c:pt>
                <c:pt idx="392">
                  <c:v>477116.79535159719</c:v>
                </c:pt>
                <c:pt idx="393">
                  <c:v>477113.64067750768</c:v>
                </c:pt>
                <c:pt idx="394">
                  <c:v>477124.2528569001</c:v>
                </c:pt>
                <c:pt idx="395">
                  <c:v>477125.22961349372</c:v>
                </c:pt>
                <c:pt idx="396">
                  <c:v>477129.78022121545</c:v>
                </c:pt>
                <c:pt idx="397">
                  <c:v>477148.07240544574</c:v>
                </c:pt>
                <c:pt idx="398">
                  <c:v>477072.067700001</c:v>
                </c:pt>
                <c:pt idx="399">
                  <c:v>477093.08133641677</c:v>
                </c:pt>
                <c:pt idx="400">
                  <c:v>477097.07652272575</c:v>
                </c:pt>
                <c:pt idx="401">
                  <c:v>477106.10552665615</c:v>
                </c:pt>
                <c:pt idx="402">
                  <c:v>477117.4456617923</c:v>
                </c:pt>
                <c:pt idx="403">
                  <c:v>477115.29322875035</c:v>
                </c:pt>
                <c:pt idx="404">
                  <c:v>477090.19228763337</c:v>
                </c:pt>
                <c:pt idx="405">
                  <c:v>477093.71591389313</c:v>
                </c:pt>
                <c:pt idx="406">
                  <c:v>477102.55992461427</c:v>
                </c:pt>
                <c:pt idx="407">
                  <c:v>477102.98910413269</c:v>
                </c:pt>
                <c:pt idx="408">
                  <c:v>477104.93501713552</c:v>
                </c:pt>
                <c:pt idx="409">
                  <c:v>477107.88487100386</c:v>
                </c:pt>
                <c:pt idx="410">
                  <c:v>477067.2249294314</c:v>
                </c:pt>
                <c:pt idx="411">
                  <c:v>477099.11069738847</c:v>
                </c:pt>
                <c:pt idx="412">
                  <c:v>477109.505676286</c:v>
                </c:pt>
                <c:pt idx="413">
                  <c:v>477057.75999220862</c:v>
                </c:pt>
                <c:pt idx="414">
                  <c:v>477058.88</c:v>
                </c:pt>
                <c:pt idx="415">
                  <c:v>477021.42869433289</c:v>
                </c:pt>
                <c:pt idx="416">
                  <c:v>477005.03706767387</c:v>
                </c:pt>
                <c:pt idx="417">
                  <c:v>477068.64809740992</c:v>
                </c:pt>
                <c:pt idx="418">
                  <c:v>477070.42640876508</c:v>
                </c:pt>
                <c:pt idx="419">
                  <c:v>477062.89925606624</c:v>
                </c:pt>
                <c:pt idx="420">
                  <c:v>477063.82693276723</c:v>
                </c:pt>
                <c:pt idx="421">
                  <c:v>477062.54563472111</c:v>
                </c:pt>
                <c:pt idx="422">
                  <c:v>477064.99065723241</c:v>
                </c:pt>
                <c:pt idx="423">
                  <c:v>477059.89704178245</c:v>
                </c:pt>
                <c:pt idx="424">
                  <c:v>477055.99766722583</c:v>
                </c:pt>
                <c:pt idx="425">
                  <c:v>477056.79885725322</c:v>
                </c:pt>
                <c:pt idx="426">
                  <c:v>477057.53997955134</c:v>
                </c:pt>
                <c:pt idx="427">
                  <c:v>477037.39842889924</c:v>
                </c:pt>
                <c:pt idx="428">
                  <c:v>477004.67305808235</c:v>
                </c:pt>
                <c:pt idx="429">
                  <c:v>477017.05476350407</c:v>
                </c:pt>
                <c:pt idx="430">
                  <c:v>477007.68027614587</c:v>
                </c:pt>
                <c:pt idx="431">
                  <c:v>477002.60110167082</c:v>
                </c:pt>
                <c:pt idx="432">
                  <c:v>476989.97166912822</c:v>
                </c:pt>
                <c:pt idx="433">
                  <c:v>476983.587928858</c:v>
                </c:pt>
                <c:pt idx="434">
                  <c:v>477002.94272927142</c:v>
                </c:pt>
                <c:pt idx="435">
                  <c:v>476933.61021640204</c:v>
                </c:pt>
                <c:pt idx="436">
                  <c:v>476936.73426736344</c:v>
                </c:pt>
                <c:pt idx="437">
                  <c:v>476946.13100941083</c:v>
                </c:pt>
                <c:pt idx="438">
                  <c:v>476917.09136121994</c:v>
                </c:pt>
                <c:pt idx="439">
                  <c:v>476920.13541189156</c:v>
                </c:pt>
                <c:pt idx="440">
                  <c:v>476920.06369342585</c:v>
                </c:pt>
                <c:pt idx="441">
                  <c:v>476927.37777502061</c:v>
                </c:pt>
                <c:pt idx="442">
                  <c:v>476928.20678406075</c:v>
                </c:pt>
                <c:pt idx="443">
                  <c:v>476927.79982441966</c:v>
                </c:pt>
                <c:pt idx="444">
                  <c:v>476947.03355603246</c:v>
                </c:pt>
                <c:pt idx="445">
                  <c:v>476938.93013989838</c:v>
                </c:pt>
                <c:pt idx="446">
                  <c:v>476943.99787855323</c:v>
                </c:pt>
                <c:pt idx="447">
                  <c:v>476923.25515070808</c:v>
                </c:pt>
                <c:pt idx="448">
                  <c:v>476916.92029593105</c:v>
                </c:pt>
                <c:pt idx="449">
                  <c:v>476909.7618275428</c:v>
                </c:pt>
                <c:pt idx="450">
                  <c:v>476909.15953555255</c:v>
                </c:pt>
                <c:pt idx="451">
                  <c:v>476908.45012757019</c:v>
                </c:pt>
                <c:pt idx="452">
                  <c:v>476919.18459639844</c:v>
                </c:pt>
                <c:pt idx="453">
                  <c:v>476913.68720184686</c:v>
                </c:pt>
                <c:pt idx="454">
                  <c:v>477064.81911501585</c:v>
                </c:pt>
                <c:pt idx="455">
                  <c:v>477066.04978556716</c:v>
                </c:pt>
                <c:pt idx="456">
                  <c:v>477063.68394664273</c:v>
                </c:pt>
                <c:pt idx="457">
                  <c:v>477060.25814030977</c:v>
                </c:pt>
                <c:pt idx="458">
                  <c:v>477058.48632731824</c:v>
                </c:pt>
                <c:pt idx="459">
                  <c:v>477059.49892758235</c:v>
                </c:pt>
                <c:pt idx="460">
                  <c:v>477016.01583380834</c:v>
                </c:pt>
                <c:pt idx="461">
                  <c:v>477030.56688536744</c:v>
                </c:pt>
                <c:pt idx="462">
                  <c:v>477041.61022508738</c:v>
                </c:pt>
                <c:pt idx="463">
                  <c:v>477044.56884563918</c:v>
                </c:pt>
                <c:pt idx="464">
                  <c:v>477037.07283620589</c:v>
                </c:pt>
                <c:pt idx="465">
                  <c:v>477019.10044645891</c:v>
                </c:pt>
                <c:pt idx="466">
                  <c:v>477030.19317323441</c:v>
                </c:pt>
                <c:pt idx="467">
                  <c:v>476999.14252718847</c:v>
                </c:pt>
                <c:pt idx="468">
                  <c:v>477027.03578959726</c:v>
                </c:pt>
                <c:pt idx="469">
                  <c:v>477032.93648676667</c:v>
                </c:pt>
                <c:pt idx="470">
                  <c:v>477033.11939496599</c:v>
                </c:pt>
                <c:pt idx="471">
                  <c:v>477041.5824379879</c:v>
                </c:pt>
                <c:pt idx="472">
                  <c:v>477067.04734453873</c:v>
                </c:pt>
                <c:pt idx="473">
                  <c:v>477045.96537643304</c:v>
                </c:pt>
                <c:pt idx="474">
                  <c:v>477044.77996243507</c:v>
                </c:pt>
                <c:pt idx="475">
                  <c:v>477046.26803735265</c:v>
                </c:pt>
                <c:pt idx="476">
                  <c:v>477025.59142495884</c:v>
                </c:pt>
                <c:pt idx="477">
                  <c:v>477070.67184370005</c:v>
                </c:pt>
                <c:pt idx="478">
                  <c:v>477071.21444936184</c:v>
                </c:pt>
                <c:pt idx="479">
                  <c:v>477072.61510871508</c:v>
                </c:pt>
                <c:pt idx="480">
                  <c:v>477048.50708469329</c:v>
                </c:pt>
                <c:pt idx="481">
                  <c:v>477045.99494475732</c:v>
                </c:pt>
                <c:pt idx="482">
                  <c:v>477059.13928377401</c:v>
                </c:pt>
                <c:pt idx="483">
                  <c:v>477050.95100602804</c:v>
                </c:pt>
                <c:pt idx="484">
                  <c:v>477050.83576995495</c:v>
                </c:pt>
                <c:pt idx="485">
                  <c:v>477050.03895717196</c:v>
                </c:pt>
                <c:pt idx="486">
                  <c:v>477047.69326703111</c:v>
                </c:pt>
                <c:pt idx="487">
                  <c:v>477034.40672487812</c:v>
                </c:pt>
                <c:pt idx="488">
                  <c:v>477033.65636144258</c:v>
                </c:pt>
                <c:pt idx="489">
                  <c:v>477027.43008663191</c:v>
                </c:pt>
                <c:pt idx="490">
                  <c:v>477019.03582742956</c:v>
                </c:pt>
                <c:pt idx="491">
                  <c:v>477011.69286297343</c:v>
                </c:pt>
                <c:pt idx="492">
                  <c:v>477014.63528120617</c:v>
                </c:pt>
                <c:pt idx="493">
                  <c:v>477027.01538731466</c:v>
                </c:pt>
                <c:pt idx="494">
                  <c:v>477024.88878139667</c:v>
                </c:pt>
                <c:pt idx="495">
                  <c:v>477020.82997102843</c:v>
                </c:pt>
                <c:pt idx="496">
                  <c:v>477042.18508281402</c:v>
                </c:pt>
                <c:pt idx="497">
                  <c:v>477048.79090021556</c:v>
                </c:pt>
                <c:pt idx="498">
                  <c:v>477044.43523880077</c:v>
                </c:pt>
                <c:pt idx="499">
                  <c:v>477027.99549483316</c:v>
                </c:pt>
                <c:pt idx="500">
                  <c:v>477025.144260959</c:v>
                </c:pt>
                <c:pt idx="501">
                  <c:v>477052.75122359663</c:v>
                </c:pt>
                <c:pt idx="502">
                  <c:v>477061.95094414189</c:v>
                </c:pt>
                <c:pt idx="503">
                  <c:v>477071.24707011081</c:v>
                </c:pt>
                <c:pt idx="504">
                  <c:v>477058.18963658315</c:v>
                </c:pt>
                <c:pt idx="505">
                  <c:v>477064.05620110111</c:v>
                </c:pt>
                <c:pt idx="506">
                  <c:v>477069.42166007694</c:v>
                </c:pt>
                <c:pt idx="507">
                  <c:v>477066.39621511125</c:v>
                </c:pt>
                <c:pt idx="508">
                  <c:v>477061.39882113022</c:v>
                </c:pt>
                <c:pt idx="509">
                  <c:v>477063.0598018936</c:v>
                </c:pt>
                <c:pt idx="510">
                  <c:v>477134.13581154909</c:v>
                </c:pt>
                <c:pt idx="511">
                  <c:v>477136.46317022562</c:v>
                </c:pt>
                <c:pt idx="512">
                  <c:v>477137.18807211582</c:v>
                </c:pt>
                <c:pt idx="513">
                  <c:v>477144.13756535441</c:v>
                </c:pt>
                <c:pt idx="514">
                  <c:v>477140.03673356684</c:v>
                </c:pt>
                <c:pt idx="515">
                  <c:v>477147.47585960699</c:v>
                </c:pt>
                <c:pt idx="516">
                  <c:v>477145.61708190106</c:v>
                </c:pt>
                <c:pt idx="517">
                  <c:v>477146.99269664538</c:v>
                </c:pt>
                <c:pt idx="518">
                  <c:v>477139.29301304132</c:v>
                </c:pt>
                <c:pt idx="519">
                  <c:v>477140.99052787462</c:v>
                </c:pt>
                <c:pt idx="520">
                  <c:v>477137.94953090494</c:v>
                </c:pt>
                <c:pt idx="521">
                  <c:v>477137.30389982753</c:v>
                </c:pt>
                <c:pt idx="522">
                  <c:v>477135.93384621077</c:v>
                </c:pt>
                <c:pt idx="523">
                  <c:v>477134.26134952024</c:v>
                </c:pt>
                <c:pt idx="524">
                  <c:v>477136.94691947894</c:v>
                </c:pt>
                <c:pt idx="525">
                  <c:v>477130.50999727816</c:v>
                </c:pt>
                <c:pt idx="526">
                  <c:v>477129.15361617168</c:v>
                </c:pt>
                <c:pt idx="527">
                  <c:v>477124.19919758535</c:v>
                </c:pt>
                <c:pt idx="528">
                  <c:v>477124.56507467356</c:v>
                </c:pt>
                <c:pt idx="529">
                  <c:v>477129.7243224312</c:v>
                </c:pt>
                <c:pt idx="530">
                  <c:v>477123.60847409029</c:v>
                </c:pt>
                <c:pt idx="531">
                  <c:v>477129.63821084978</c:v>
                </c:pt>
                <c:pt idx="532">
                  <c:v>477139.33937942312</c:v>
                </c:pt>
                <c:pt idx="533">
                  <c:v>477145.38642618188</c:v>
                </c:pt>
                <c:pt idx="534">
                  <c:v>477156.50169800606</c:v>
                </c:pt>
                <c:pt idx="535">
                  <c:v>477155.08581902884</c:v>
                </c:pt>
                <c:pt idx="536">
                  <c:v>477152.96410629869</c:v>
                </c:pt>
                <c:pt idx="537">
                  <c:v>477148.69017118722</c:v>
                </c:pt>
                <c:pt idx="538">
                  <c:v>477154.71047684626</c:v>
                </c:pt>
                <c:pt idx="539">
                  <c:v>477154.66478169878</c:v>
                </c:pt>
                <c:pt idx="540">
                  <c:v>477138.69930810953</c:v>
                </c:pt>
                <c:pt idx="541">
                  <c:v>477139.38660431094</c:v>
                </c:pt>
                <c:pt idx="542">
                  <c:v>477125.47455735772</c:v>
                </c:pt>
                <c:pt idx="543">
                  <c:v>477120.27667177928</c:v>
                </c:pt>
                <c:pt idx="544">
                  <c:v>477119.75415517821</c:v>
                </c:pt>
                <c:pt idx="545">
                  <c:v>477113.28899811074</c:v>
                </c:pt>
                <c:pt idx="546">
                  <c:v>477115.54267461697</c:v>
                </c:pt>
                <c:pt idx="547">
                  <c:v>477109.61753996217</c:v>
                </c:pt>
                <c:pt idx="548">
                  <c:v>477107.63525165868</c:v>
                </c:pt>
                <c:pt idx="549">
                  <c:v>477105.94628430548</c:v>
                </c:pt>
                <c:pt idx="550">
                  <c:v>477097.84437071648</c:v>
                </c:pt>
                <c:pt idx="551">
                  <c:v>477117.15764285857</c:v>
                </c:pt>
                <c:pt idx="552">
                  <c:v>477114.92389892775</c:v>
                </c:pt>
                <c:pt idx="553">
                  <c:v>477124.85815181286</c:v>
                </c:pt>
                <c:pt idx="554">
                  <c:v>477131.77004036703</c:v>
                </c:pt>
                <c:pt idx="555">
                  <c:v>477137.7226059591</c:v>
                </c:pt>
                <c:pt idx="556">
                  <c:v>477126.43664082617</c:v>
                </c:pt>
                <c:pt idx="557">
                  <c:v>477129.02195660811</c:v>
                </c:pt>
                <c:pt idx="558">
                  <c:v>477134.75925245386</c:v>
                </c:pt>
                <c:pt idx="559">
                  <c:v>477135.34755204053</c:v>
                </c:pt>
                <c:pt idx="560">
                  <c:v>477138.54220150615</c:v>
                </c:pt>
                <c:pt idx="561">
                  <c:v>477143.8631722483</c:v>
                </c:pt>
                <c:pt idx="562">
                  <c:v>477141.65571037796</c:v>
                </c:pt>
                <c:pt idx="563">
                  <c:v>477145.2784727703</c:v>
                </c:pt>
                <c:pt idx="564">
                  <c:v>477135.00115762185</c:v>
                </c:pt>
                <c:pt idx="565">
                  <c:v>477146.11140453129</c:v>
                </c:pt>
                <c:pt idx="566">
                  <c:v>477090.74905945838</c:v>
                </c:pt>
                <c:pt idx="567">
                  <c:v>477091.10715636052</c:v>
                </c:pt>
                <c:pt idx="568">
                  <c:v>477089.72202901373</c:v>
                </c:pt>
                <c:pt idx="569">
                  <c:v>477106.2014649295</c:v>
                </c:pt>
                <c:pt idx="570">
                  <c:v>477086.38877284242</c:v>
                </c:pt>
                <c:pt idx="571">
                  <c:v>477085.81438123359</c:v>
                </c:pt>
                <c:pt idx="572">
                  <c:v>477083.92254383868</c:v>
                </c:pt>
                <c:pt idx="573">
                  <c:v>477082.25766280503</c:v>
                </c:pt>
                <c:pt idx="574">
                  <c:v>477083.60419325635</c:v>
                </c:pt>
                <c:pt idx="575">
                  <c:v>477082.9900081582</c:v>
                </c:pt>
                <c:pt idx="576">
                  <c:v>477091.94193103001</c:v>
                </c:pt>
                <c:pt idx="577">
                  <c:v>477093.91038406495</c:v>
                </c:pt>
                <c:pt idx="578">
                  <c:v>477103.56475800934</c:v>
                </c:pt>
                <c:pt idx="579">
                  <c:v>477079.14272776409</c:v>
                </c:pt>
                <c:pt idx="580">
                  <c:v>477078.85742136859</c:v>
                </c:pt>
                <c:pt idx="581">
                  <c:v>477075.98469485185</c:v>
                </c:pt>
                <c:pt idx="582">
                  <c:v>477072.31946620758</c:v>
                </c:pt>
                <c:pt idx="583">
                  <c:v>477071.87302079855</c:v>
                </c:pt>
                <c:pt idx="584">
                  <c:v>477070.12405001605</c:v>
                </c:pt>
                <c:pt idx="585">
                  <c:v>477058.16330896877</c:v>
                </c:pt>
                <c:pt idx="586">
                  <c:v>477035.8046359818</c:v>
                </c:pt>
                <c:pt idx="587">
                  <c:v>477029.4148584978</c:v>
                </c:pt>
                <c:pt idx="588">
                  <c:v>477037.40806290129</c:v>
                </c:pt>
                <c:pt idx="589">
                  <c:v>477052.57947661442</c:v>
                </c:pt>
                <c:pt idx="590">
                  <c:v>477027.94709224405</c:v>
                </c:pt>
                <c:pt idx="591">
                  <c:v>477033.00589926535</c:v>
                </c:pt>
                <c:pt idx="592">
                  <c:v>477033.60314552253</c:v>
                </c:pt>
                <c:pt idx="593">
                  <c:v>477016.15186808322</c:v>
                </c:pt>
                <c:pt idx="594">
                  <c:v>477029.85078897665</c:v>
                </c:pt>
                <c:pt idx="595">
                  <c:v>477040.16120532172</c:v>
                </c:pt>
                <c:pt idx="596">
                  <c:v>477062.83592229092</c:v>
                </c:pt>
                <c:pt idx="597">
                  <c:v>477009.77492471569</c:v>
                </c:pt>
                <c:pt idx="598">
                  <c:v>477012.00374366407</c:v>
                </c:pt>
                <c:pt idx="599">
                  <c:v>477008.63317204721</c:v>
                </c:pt>
                <c:pt idx="600">
                  <c:v>477009.74898398097</c:v>
                </c:pt>
                <c:pt idx="601">
                  <c:v>477010.32</c:v>
                </c:pt>
                <c:pt idx="602">
                  <c:v>477010.79499999998</c:v>
                </c:pt>
                <c:pt idx="603">
                  <c:v>477016.52915702068</c:v>
                </c:pt>
                <c:pt idx="604">
                  <c:v>477011.79178477312</c:v>
                </c:pt>
                <c:pt idx="605">
                  <c:v>477008.15305191732</c:v>
                </c:pt>
                <c:pt idx="606">
                  <c:v>477012.51007613528</c:v>
                </c:pt>
                <c:pt idx="607">
                  <c:v>477012.65673752385</c:v>
                </c:pt>
                <c:pt idx="608">
                  <c:v>477005.46885689435</c:v>
                </c:pt>
                <c:pt idx="609">
                  <c:v>476984.04066244519</c:v>
                </c:pt>
                <c:pt idx="610">
                  <c:v>476995.85721149086</c:v>
                </c:pt>
                <c:pt idx="611">
                  <c:v>476993.79018470866</c:v>
                </c:pt>
                <c:pt idx="612">
                  <c:v>476974.7471122499</c:v>
                </c:pt>
                <c:pt idx="613">
                  <c:v>476985.86984336132</c:v>
                </c:pt>
                <c:pt idx="614">
                  <c:v>476982.07411820668</c:v>
                </c:pt>
                <c:pt idx="615">
                  <c:v>476987.79437952803</c:v>
                </c:pt>
                <c:pt idx="616">
                  <c:v>477002.39492756472</c:v>
                </c:pt>
                <c:pt idx="617">
                  <c:v>476940.43418188725</c:v>
                </c:pt>
                <c:pt idx="618">
                  <c:v>476935.59807904926</c:v>
                </c:pt>
                <c:pt idx="619">
                  <c:v>476920.10190837475</c:v>
                </c:pt>
                <c:pt idx="620">
                  <c:v>476941.60174125433</c:v>
                </c:pt>
                <c:pt idx="621">
                  <c:v>476932.42557176331</c:v>
                </c:pt>
                <c:pt idx="622">
                  <c:v>476934.97707038641</c:v>
                </c:pt>
                <c:pt idx="623">
                  <c:v>476909.3460085176</c:v>
                </c:pt>
              </c:numCache>
            </c:numRef>
          </c:xVal>
          <c:yVal>
            <c:numRef>
              <c:f>'By Species'!$X$2:$X$625</c:f>
              <c:numCache>
                <c:formatCode>General</c:formatCode>
                <c:ptCount val="624"/>
                <c:pt idx="0">
                  <c:v>4300393.0808225544</c:v>
                </c:pt>
                <c:pt idx="1">
                  <c:v>4300481.4552663025</c:v>
                </c:pt>
                <c:pt idx="2">
                  <c:v>4300467.0617841203</c:v>
                </c:pt>
                <c:pt idx="3">
                  <c:v>4300472.3109487509</c:v>
                </c:pt>
                <c:pt idx="4">
                  <c:v>4300476.1984999999</c:v>
                </c:pt>
                <c:pt idx="5">
                  <c:v>4300477.6152791809</c:v>
                </c:pt>
                <c:pt idx="6">
                  <c:v>4300483.3412607145</c:v>
                </c:pt>
                <c:pt idx="7">
                  <c:v>4300481.7967697037</c:v>
                </c:pt>
                <c:pt idx="8">
                  <c:v>4300483.0684267143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6B9-4781-87B4-6FE00B4AF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767808"/>
        <c:axId val="81768384"/>
      </c:scatterChart>
      <c:valAx>
        <c:axId val="8176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768384"/>
        <c:crosses val="autoZero"/>
        <c:crossBetween val="midCat"/>
      </c:valAx>
      <c:valAx>
        <c:axId val="81768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7678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invertIfNegative val="0"/>
          <c:cat>
            <c:strRef>
              <c:f>'Size Distribution'!$C$11:$C$35</c:f>
              <c:strCache>
                <c:ptCount val="25"/>
                <c:pt idx="0">
                  <c:v>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91-100</c:v>
                </c:pt>
                <c:pt idx="10">
                  <c:v>101-110</c:v>
                </c:pt>
                <c:pt idx="11">
                  <c:v>111-120</c:v>
                </c:pt>
                <c:pt idx="12">
                  <c:v>121-130</c:v>
                </c:pt>
                <c:pt idx="13">
                  <c:v>131-140</c:v>
                </c:pt>
                <c:pt idx="14">
                  <c:v>141-150</c:v>
                </c:pt>
                <c:pt idx="15">
                  <c:v>151-160</c:v>
                </c:pt>
                <c:pt idx="16">
                  <c:v>161-170</c:v>
                </c:pt>
                <c:pt idx="17">
                  <c:v>171-180</c:v>
                </c:pt>
                <c:pt idx="18">
                  <c:v>181-190</c:v>
                </c:pt>
                <c:pt idx="19">
                  <c:v>191-200</c:v>
                </c:pt>
                <c:pt idx="20">
                  <c:v>201-21-</c:v>
                </c:pt>
                <c:pt idx="21">
                  <c:v>211-220</c:v>
                </c:pt>
                <c:pt idx="22">
                  <c:v>221-230</c:v>
                </c:pt>
                <c:pt idx="23">
                  <c:v>231-240</c:v>
                </c:pt>
                <c:pt idx="24">
                  <c:v>241-250</c:v>
                </c:pt>
              </c:strCache>
            </c:strRef>
          </c:cat>
          <c:val>
            <c:numRef>
              <c:f>'Size Distribution'!$E$11:$E$35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39</c:v>
                </c:pt>
                <c:pt idx="3">
                  <c:v>54</c:v>
                </c:pt>
                <c:pt idx="4">
                  <c:v>60</c:v>
                </c:pt>
                <c:pt idx="5">
                  <c:v>59</c:v>
                </c:pt>
                <c:pt idx="6">
                  <c:v>44</c:v>
                </c:pt>
                <c:pt idx="7">
                  <c:v>34</c:v>
                </c:pt>
                <c:pt idx="8">
                  <c:v>24</c:v>
                </c:pt>
                <c:pt idx="9">
                  <c:v>6</c:v>
                </c:pt>
                <c:pt idx="10">
                  <c:v>5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B1-4637-80F3-1D0CF290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837248"/>
        <c:axId val="131424256"/>
        <c:axId val="0"/>
      </c:bar3DChart>
      <c:catAx>
        <c:axId val="62837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1424256"/>
        <c:crosses val="autoZero"/>
        <c:auto val="1"/>
        <c:lblAlgn val="ctr"/>
        <c:lblOffset val="100"/>
        <c:noMultiLvlLbl val="0"/>
      </c:catAx>
      <c:valAx>
        <c:axId val="131424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837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6</xdr:row>
      <xdr:rowOff>0</xdr:rowOff>
    </xdr:from>
    <xdr:to>
      <xdr:col>30</xdr:col>
      <xdr:colOff>196691</xdr:colOff>
      <xdr:row>27</xdr:row>
      <xdr:rowOff>132588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250031</xdr:colOff>
      <xdr:row>0</xdr:row>
      <xdr:rowOff>1285875</xdr:rowOff>
    </xdr:to>
    <xdr:pic>
      <xdr:nvPicPr>
        <xdr:cNvPr id="4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71437</xdr:colOff>
      <xdr:row>2</xdr:row>
      <xdr:rowOff>98821</xdr:rowOff>
    </xdr:from>
    <xdr:to>
      <xdr:col>51</xdr:col>
      <xdr:colOff>15875</xdr:colOff>
      <xdr:row>40</xdr:row>
      <xdr:rowOff>114146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104775</xdr:colOff>
      <xdr:row>44</xdr:row>
      <xdr:rowOff>120580</xdr:rowOff>
    </xdr:from>
    <xdr:to>
      <xdr:col>51</xdr:col>
      <xdr:colOff>31751</xdr:colOff>
      <xdr:row>82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2</xdr:row>
      <xdr:rowOff>0</xdr:rowOff>
    </xdr:from>
    <xdr:to>
      <xdr:col>51</xdr:col>
      <xdr:colOff>5762</xdr:colOff>
      <xdr:row>51</xdr:row>
      <xdr:rowOff>140494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12</xdr:row>
      <xdr:rowOff>109537</xdr:rowOff>
    </xdr:from>
    <xdr:to>
      <xdr:col>12</xdr:col>
      <xdr:colOff>561975</xdr:colOff>
      <xdr:row>26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2"/>
  <sheetViews>
    <sheetView tabSelected="1" zoomScale="80" zoomScaleNormal="80" workbookViewId="0">
      <pane ySplit="5" topLeftCell="A6" activePane="bottomLeft" state="frozen"/>
      <selection pane="bottomLeft" activeCell="D4" sqref="D4"/>
    </sheetView>
  </sheetViews>
  <sheetFormatPr defaultRowHeight="15" x14ac:dyDescent="0.25"/>
  <cols>
    <col min="1" max="1" width="13.7109375" bestFit="1" customWidth="1"/>
    <col min="2" max="2" width="10.28515625" style="2" customWidth="1"/>
    <col min="3" max="3" width="12.140625" customWidth="1"/>
    <col min="4" max="4" width="14.7109375" bestFit="1" customWidth="1"/>
    <col min="5" max="8" width="9.140625" style="1" customWidth="1"/>
    <col min="9" max="9" width="44.42578125" customWidth="1"/>
    <col min="10" max="10" width="12.28515625" customWidth="1"/>
    <col min="11" max="12" width="14.140625" customWidth="1"/>
    <col min="13" max="13" width="14.85546875" style="2" customWidth="1"/>
    <col min="15" max="15" width="13" customWidth="1"/>
    <col min="16" max="16" width="14.5703125" bestFit="1" customWidth="1"/>
    <col min="17" max="17" width="12.5703125" bestFit="1" customWidth="1"/>
    <col min="18" max="18" width="12.42578125" bestFit="1" customWidth="1"/>
  </cols>
  <sheetData>
    <row r="1" spans="1:18" ht="108.75" customHeight="1" x14ac:dyDescent="0.25"/>
    <row r="2" spans="1:18" x14ac:dyDescent="0.25">
      <c r="A2" s="20" t="s">
        <v>124</v>
      </c>
    </row>
    <row r="3" spans="1:18" x14ac:dyDescent="0.25">
      <c r="A3" s="21" t="s">
        <v>125</v>
      </c>
    </row>
    <row r="5" spans="1:18" s="9" customFormat="1" ht="60" x14ac:dyDescent="0.25">
      <c r="A5" s="9" t="s">
        <v>53</v>
      </c>
      <c r="B5" s="10" t="s">
        <v>52</v>
      </c>
      <c r="C5" s="11" t="s">
        <v>51</v>
      </c>
      <c r="D5" s="11" t="s">
        <v>50</v>
      </c>
      <c r="E5" s="12" t="s">
        <v>0</v>
      </c>
      <c r="F5" s="12" t="s">
        <v>19</v>
      </c>
      <c r="G5" s="12" t="s">
        <v>20</v>
      </c>
      <c r="H5" s="12" t="s">
        <v>83</v>
      </c>
      <c r="I5" s="9" t="s">
        <v>57</v>
      </c>
      <c r="J5" s="12" t="s">
        <v>54</v>
      </c>
      <c r="K5" s="12" t="s">
        <v>55</v>
      </c>
      <c r="L5" s="12" t="s">
        <v>56</v>
      </c>
      <c r="M5" s="13" t="s">
        <v>45</v>
      </c>
      <c r="N5" s="14" t="s">
        <v>44</v>
      </c>
      <c r="O5" s="12" t="s">
        <v>46</v>
      </c>
      <c r="P5" s="12" t="s">
        <v>47</v>
      </c>
      <c r="Q5" s="12" t="s">
        <v>48</v>
      </c>
      <c r="R5" s="12" t="s">
        <v>49</v>
      </c>
    </row>
    <row r="6" spans="1:18" x14ac:dyDescent="0.25">
      <c r="A6" s="3" t="s">
        <v>10</v>
      </c>
      <c r="B6" s="2">
        <f>SQRT(59.3^2+59.5^2)</f>
        <v>84.004404646423154</v>
      </c>
      <c r="C6">
        <v>26.6</v>
      </c>
      <c r="D6">
        <v>6.7</v>
      </c>
      <c r="E6" s="1" t="s">
        <v>1</v>
      </c>
      <c r="F6" s="1" t="s">
        <v>3</v>
      </c>
      <c r="H6" s="1" t="s">
        <v>18</v>
      </c>
      <c r="I6" t="s">
        <v>39</v>
      </c>
      <c r="J6" s="16">
        <v>477044.86900000001</v>
      </c>
      <c r="K6" s="16">
        <v>4300447.4529999997</v>
      </c>
      <c r="L6">
        <f>B6/2/100</f>
        <v>0.42002202323211579</v>
      </c>
      <c r="M6" s="2">
        <f>C6+L6</f>
        <v>27.020022023232116</v>
      </c>
      <c r="N6">
        <f>D6*(PI()/180)</f>
        <v>0.11693705988362008</v>
      </c>
      <c r="O6">
        <f>M6*SIN(N6)</f>
        <v>3.1524458858907063</v>
      </c>
      <c r="P6">
        <f>M6*COS(N6)</f>
        <v>26.83549282335764</v>
      </c>
      <c r="Q6">
        <f>J6+O6</f>
        <v>477048.02144588588</v>
      </c>
      <c r="R6">
        <f>K6+P6</f>
        <v>4300474.288492823</v>
      </c>
    </row>
    <row r="7" spans="1:18" x14ac:dyDescent="0.25">
      <c r="A7" s="3" t="s">
        <v>10</v>
      </c>
      <c r="B7" s="2">
        <v>27</v>
      </c>
      <c r="C7">
        <v>10.57</v>
      </c>
      <c r="D7">
        <v>71.900000000000006</v>
      </c>
      <c r="E7" s="1" t="s">
        <v>2</v>
      </c>
      <c r="F7" s="1" t="s">
        <v>3</v>
      </c>
      <c r="J7" s="16">
        <v>477044.86900000001</v>
      </c>
      <c r="K7" s="16">
        <v>4300447.4529999997</v>
      </c>
      <c r="L7">
        <f t="shared" ref="L7:L70" si="0">B7/2/100</f>
        <v>0.13500000000000001</v>
      </c>
      <c r="M7" s="2">
        <f t="shared" ref="M7:M70" si="1">C7+L7</f>
        <v>10.705</v>
      </c>
      <c r="N7">
        <f t="shared" ref="N7:N70" si="2">D7*(PI()/180)</f>
        <v>1.254891732183923</v>
      </c>
      <c r="O7">
        <f t="shared" ref="O7:O70" si="3">M7*SIN(N7)</f>
        <v>10.175270907075424</v>
      </c>
      <c r="P7">
        <f t="shared" ref="P7:P70" si="4">M7*COS(N7)</f>
        <v>3.3257911791969832</v>
      </c>
      <c r="Q7">
        <f t="shared" ref="Q7:Q70" si="5">J7+O7</f>
        <v>477055.04427090706</v>
      </c>
      <c r="R7">
        <f t="shared" ref="R7:R70" si="6">K7+P7</f>
        <v>4300450.7787911789</v>
      </c>
    </row>
    <row r="8" spans="1:18" x14ac:dyDescent="0.25">
      <c r="A8" s="3" t="s">
        <v>10</v>
      </c>
      <c r="B8" s="2">
        <v>49.2</v>
      </c>
      <c r="C8">
        <v>12.4</v>
      </c>
      <c r="D8">
        <v>9</v>
      </c>
      <c r="E8" s="1" t="s">
        <v>2</v>
      </c>
      <c r="F8" s="1" t="s">
        <v>3</v>
      </c>
      <c r="J8" s="16">
        <v>477044.86900000001</v>
      </c>
      <c r="K8" s="16">
        <v>4300447.4529999997</v>
      </c>
      <c r="L8">
        <f t="shared" si="0"/>
        <v>0.24600000000000002</v>
      </c>
      <c r="M8" s="2">
        <f t="shared" si="1"/>
        <v>12.646000000000001</v>
      </c>
      <c r="N8">
        <f t="shared" si="2"/>
        <v>0.15707963267948966</v>
      </c>
      <c r="O8">
        <f t="shared" si="3"/>
        <v>1.9782702448987597</v>
      </c>
      <c r="P8">
        <f t="shared" si="4"/>
        <v>12.490306755166113</v>
      </c>
      <c r="Q8">
        <f t="shared" si="5"/>
        <v>477046.84727024491</v>
      </c>
      <c r="R8">
        <f t="shared" si="6"/>
        <v>4300459.9433067553</v>
      </c>
    </row>
    <row r="9" spans="1:18" x14ac:dyDescent="0.25">
      <c r="A9" s="3" t="s">
        <v>10</v>
      </c>
      <c r="B9" s="2">
        <v>52.2</v>
      </c>
      <c r="C9">
        <v>10.15</v>
      </c>
      <c r="D9">
        <v>83.2</v>
      </c>
      <c r="E9" s="1" t="s">
        <v>2</v>
      </c>
      <c r="F9" s="1" t="s">
        <v>3</v>
      </c>
      <c r="J9" s="16">
        <v>477044.86900000001</v>
      </c>
      <c r="K9" s="16">
        <v>4300447.4529999997</v>
      </c>
      <c r="L9">
        <f t="shared" si="0"/>
        <v>0.26100000000000001</v>
      </c>
      <c r="M9" s="2">
        <f t="shared" si="1"/>
        <v>10.411</v>
      </c>
      <c r="N9">
        <f t="shared" si="2"/>
        <v>1.4521139376592822</v>
      </c>
      <c r="O9">
        <f t="shared" si="3"/>
        <v>10.337763904897155</v>
      </c>
      <c r="P9">
        <f t="shared" si="4"/>
        <v>1.2327037140389814</v>
      </c>
      <c r="Q9">
        <f t="shared" si="5"/>
        <v>477055.20676390489</v>
      </c>
      <c r="R9">
        <f t="shared" si="6"/>
        <v>4300448.6857037134</v>
      </c>
    </row>
    <row r="10" spans="1:18" x14ac:dyDescent="0.25">
      <c r="A10" s="3" t="s">
        <v>10</v>
      </c>
      <c r="B10" s="2">
        <v>26.8</v>
      </c>
      <c r="C10">
        <v>11.7</v>
      </c>
      <c r="D10">
        <v>104.9</v>
      </c>
      <c r="E10" s="1" t="s">
        <v>2</v>
      </c>
      <c r="F10" s="1" t="s">
        <v>3</v>
      </c>
      <c r="J10" s="16">
        <v>477044.86900000001</v>
      </c>
      <c r="K10" s="16">
        <v>4300447.4529999997</v>
      </c>
      <c r="L10">
        <f t="shared" si="0"/>
        <v>0.13400000000000001</v>
      </c>
      <c r="M10" s="2">
        <f t="shared" si="1"/>
        <v>11.834</v>
      </c>
      <c r="N10">
        <f t="shared" si="2"/>
        <v>1.8308503853420517</v>
      </c>
      <c r="O10">
        <f t="shared" si="3"/>
        <v>11.436094522688611</v>
      </c>
      <c r="P10">
        <f t="shared" si="4"/>
        <v>-3.0429094741926743</v>
      </c>
      <c r="Q10">
        <f t="shared" si="5"/>
        <v>477056.30509452272</v>
      </c>
      <c r="R10">
        <f t="shared" si="6"/>
        <v>4300444.4100905256</v>
      </c>
    </row>
    <row r="11" spans="1:18" x14ac:dyDescent="0.25">
      <c r="A11" s="3" t="s">
        <v>10</v>
      </c>
      <c r="B11" s="2">
        <v>61.8</v>
      </c>
      <c r="C11">
        <v>24.66</v>
      </c>
      <c r="D11">
        <v>100.9</v>
      </c>
      <c r="E11" s="1" t="s">
        <v>2</v>
      </c>
      <c r="F11" s="1" t="s">
        <v>3</v>
      </c>
      <c r="J11" s="16">
        <v>477044.86900000001</v>
      </c>
      <c r="K11" s="16">
        <v>4300447.4529999997</v>
      </c>
      <c r="L11">
        <f t="shared" si="0"/>
        <v>0.309</v>
      </c>
      <c r="M11" s="2">
        <f t="shared" si="1"/>
        <v>24.969000000000001</v>
      </c>
      <c r="N11">
        <f t="shared" si="2"/>
        <v>1.7610372152622786</v>
      </c>
      <c r="O11">
        <f t="shared" si="3"/>
        <v>24.518527097317502</v>
      </c>
      <c r="P11">
        <f t="shared" si="4"/>
        <v>-4.7215241160145984</v>
      </c>
      <c r="Q11">
        <f t="shared" si="5"/>
        <v>477069.38752709731</v>
      </c>
      <c r="R11">
        <f t="shared" si="6"/>
        <v>4300442.7314758841</v>
      </c>
    </row>
    <row r="12" spans="1:18" x14ac:dyDescent="0.25">
      <c r="A12" s="3" t="s">
        <v>10</v>
      </c>
      <c r="B12" s="2">
        <f>SQRT(103^2+63.5^2)</f>
        <v>121.00103305344132</v>
      </c>
      <c r="C12">
        <v>28.95</v>
      </c>
      <c r="D12">
        <v>97</v>
      </c>
      <c r="E12" s="1" t="s">
        <v>1</v>
      </c>
      <c r="F12" s="1" t="s">
        <v>3</v>
      </c>
      <c r="H12" s="1" t="s">
        <v>18</v>
      </c>
      <c r="I12" t="s">
        <v>40</v>
      </c>
      <c r="J12" s="16">
        <v>477044.86900000001</v>
      </c>
      <c r="K12" s="16">
        <v>4300447.4529999997</v>
      </c>
      <c r="L12">
        <f t="shared" si="0"/>
        <v>0.6050051652672066</v>
      </c>
      <c r="M12" s="2">
        <f t="shared" si="1"/>
        <v>29.555005165267207</v>
      </c>
      <c r="N12">
        <f t="shared" si="2"/>
        <v>1.6929693744344996</v>
      </c>
      <c r="O12">
        <f t="shared" si="3"/>
        <v>29.334706638525365</v>
      </c>
      <c r="P12">
        <f t="shared" si="4"/>
        <v>-3.6018490738268536</v>
      </c>
      <c r="Q12">
        <f t="shared" si="5"/>
        <v>477074.20370663854</v>
      </c>
      <c r="R12">
        <f t="shared" si="6"/>
        <v>4300443.8511509262</v>
      </c>
    </row>
    <row r="13" spans="1:18" x14ac:dyDescent="0.25">
      <c r="A13" s="3" t="s">
        <v>10</v>
      </c>
      <c r="B13" s="2">
        <v>51.8</v>
      </c>
      <c r="C13">
        <v>38.06</v>
      </c>
      <c r="D13">
        <v>104.5</v>
      </c>
      <c r="E13" s="1" t="s">
        <v>2</v>
      </c>
      <c r="F13" s="1" t="s">
        <v>3</v>
      </c>
      <c r="J13" s="16">
        <v>477044.86900000001</v>
      </c>
      <c r="K13" s="16">
        <v>4300447.4529999997</v>
      </c>
      <c r="L13">
        <f t="shared" si="0"/>
        <v>0.25900000000000001</v>
      </c>
      <c r="M13" s="2">
        <f t="shared" si="1"/>
        <v>38.319000000000003</v>
      </c>
      <c r="N13">
        <f t="shared" si="2"/>
        <v>1.8238690683340744</v>
      </c>
      <c r="O13">
        <f t="shared" si="3"/>
        <v>37.09844943164871</v>
      </c>
      <c r="P13">
        <f t="shared" si="4"/>
        <v>-9.5943113753621407</v>
      </c>
      <c r="Q13">
        <f t="shared" si="5"/>
        <v>477081.96744943166</v>
      </c>
      <c r="R13">
        <f t="shared" si="6"/>
        <v>4300437.8586886246</v>
      </c>
    </row>
    <row r="14" spans="1:18" x14ac:dyDescent="0.25">
      <c r="A14" s="3" t="s">
        <v>10</v>
      </c>
      <c r="B14" s="2">
        <v>56</v>
      </c>
      <c r="C14">
        <v>29.66</v>
      </c>
      <c r="D14">
        <v>123.5</v>
      </c>
      <c r="E14" s="1" t="s">
        <v>1</v>
      </c>
      <c r="F14" s="1" t="s">
        <v>3</v>
      </c>
      <c r="J14" s="16">
        <v>477044.86900000001</v>
      </c>
      <c r="K14" s="16">
        <v>4300447.4529999997</v>
      </c>
      <c r="L14">
        <f t="shared" si="0"/>
        <v>0.28000000000000003</v>
      </c>
      <c r="M14" s="2">
        <f t="shared" si="1"/>
        <v>29.94</v>
      </c>
      <c r="N14">
        <f t="shared" si="2"/>
        <v>2.155481626212997</v>
      </c>
      <c r="O14">
        <f t="shared" si="3"/>
        <v>24.966541512691016</v>
      </c>
      <c r="P14">
        <f t="shared" si="4"/>
        <v>-16.524993340243022</v>
      </c>
      <c r="Q14">
        <f t="shared" si="5"/>
        <v>477069.8355415127</v>
      </c>
      <c r="R14">
        <f t="shared" si="6"/>
        <v>4300430.9280066593</v>
      </c>
    </row>
    <row r="15" spans="1:18" x14ac:dyDescent="0.25">
      <c r="A15" s="3" t="s">
        <v>10</v>
      </c>
      <c r="B15" s="2">
        <v>74</v>
      </c>
      <c r="C15">
        <v>26.82</v>
      </c>
      <c r="D15">
        <v>132.80000000000001</v>
      </c>
      <c r="E15" s="1" t="s">
        <v>4</v>
      </c>
      <c r="F15" s="1" t="s">
        <v>3</v>
      </c>
      <c r="J15" s="16">
        <v>477044.86900000001</v>
      </c>
      <c r="K15" s="16">
        <v>4300447.4529999997</v>
      </c>
      <c r="L15">
        <f t="shared" si="0"/>
        <v>0.37</v>
      </c>
      <c r="M15" s="2">
        <f t="shared" si="1"/>
        <v>27.19</v>
      </c>
      <c r="N15">
        <f t="shared" si="2"/>
        <v>2.3177972466484698</v>
      </c>
      <c r="O15">
        <f t="shared" si="3"/>
        <v>19.950115015833209</v>
      </c>
      <c r="P15">
        <f t="shared" si="4"/>
        <v>-18.474009062870639</v>
      </c>
      <c r="Q15">
        <f t="shared" si="5"/>
        <v>477064.81911501585</v>
      </c>
      <c r="R15">
        <f t="shared" si="6"/>
        <v>4300428.9789909367</v>
      </c>
    </row>
    <row r="16" spans="1:18" x14ac:dyDescent="0.25">
      <c r="A16" s="3" t="s">
        <v>10</v>
      </c>
      <c r="B16" s="2">
        <v>48.9</v>
      </c>
      <c r="C16">
        <v>31.7</v>
      </c>
      <c r="D16">
        <v>140</v>
      </c>
      <c r="E16" s="1" t="s">
        <v>2</v>
      </c>
      <c r="F16" s="1" t="s">
        <v>3</v>
      </c>
      <c r="J16" s="16">
        <v>477044.86900000001</v>
      </c>
      <c r="K16" s="16">
        <v>4300447.4529999997</v>
      </c>
      <c r="L16">
        <f t="shared" si="0"/>
        <v>0.2445</v>
      </c>
      <c r="M16" s="2">
        <f t="shared" si="1"/>
        <v>31.944499999999998</v>
      </c>
      <c r="N16">
        <f t="shared" si="2"/>
        <v>2.4434609527920612</v>
      </c>
      <c r="O16">
        <f t="shared" si="3"/>
        <v>20.533528797631657</v>
      </c>
      <c r="P16">
        <f t="shared" si="4"/>
        <v>-24.470906713214188</v>
      </c>
      <c r="Q16">
        <f t="shared" si="5"/>
        <v>477065.40252879763</v>
      </c>
      <c r="R16">
        <f t="shared" si="6"/>
        <v>4300422.9820932867</v>
      </c>
    </row>
    <row r="17" spans="1:18" x14ac:dyDescent="0.25">
      <c r="A17" s="3" t="s">
        <v>10</v>
      </c>
      <c r="B17" s="2">
        <v>88.5</v>
      </c>
      <c r="C17">
        <v>33.44</v>
      </c>
      <c r="D17">
        <v>140.80000000000001</v>
      </c>
      <c r="E17" s="1" t="s">
        <v>2</v>
      </c>
      <c r="F17" s="1" t="s">
        <v>3</v>
      </c>
      <c r="J17" s="16">
        <v>477044.86900000001</v>
      </c>
      <c r="K17" s="16">
        <v>4300447.4529999997</v>
      </c>
      <c r="L17">
        <f t="shared" si="0"/>
        <v>0.4425</v>
      </c>
      <c r="M17" s="2">
        <f t="shared" si="1"/>
        <v>33.8825</v>
      </c>
      <c r="N17">
        <f t="shared" si="2"/>
        <v>2.4574235868080163</v>
      </c>
      <c r="O17">
        <f t="shared" si="3"/>
        <v>21.414732847541803</v>
      </c>
      <c r="P17">
        <f t="shared" si="4"/>
        <v>-26.257056638519369</v>
      </c>
      <c r="Q17">
        <f t="shared" si="5"/>
        <v>477066.28373284754</v>
      </c>
      <c r="R17">
        <f t="shared" si="6"/>
        <v>4300421.1959433611</v>
      </c>
    </row>
    <row r="18" spans="1:18" x14ac:dyDescent="0.25">
      <c r="A18" s="3" t="s">
        <v>10</v>
      </c>
      <c r="B18" s="2">
        <v>32.5</v>
      </c>
      <c r="C18">
        <v>32.44</v>
      </c>
      <c r="D18">
        <v>140.80000000000001</v>
      </c>
      <c r="E18" s="1" t="s">
        <v>1</v>
      </c>
      <c r="F18" s="1" t="s">
        <v>3</v>
      </c>
      <c r="J18" s="16">
        <v>477044.86900000001</v>
      </c>
      <c r="K18" s="16">
        <v>4300447.4529999997</v>
      </c>
      <c r="L18">
        <f t="shared" si="0"/>
        <v>0.16250000000000001</v>
      </c>
      <c r="M18" s="2">
        <f t="shared" si="1"/>
        <v>32.602499999999999</v>
      </c>
      <c r="N18">
        <f t="shared" si="2"/>
        <v>2.4574235868080163</v>
      </c>
      <c r="O18">
        <f t="shared" si="3"/>
        <v>20.605735340130796</v>
      </c>
      <c r="P18">
        <f t="shared" si="4"/>
        <v>-25.26512769297802</v>
      </c>
      <c r="Q18">
        <f t="shared" si="5"/>
        <v>477065.47473534016</v>
      </c>
      <c r="R18">
        <f t="shared" si="6"/>
        <v>4300422.1878723064</v>
      </c>
    </row>
    <row r="19" spans="1:18" x14ac:dyDescent="0.25">
      <c r="A19" s="3" t="s">
        <v>10</v>
      </c>
      <c r="B19" s="2">
        <v>121.5</v>
      </c>
      <c r="C19">
        <v>39.93</v>
      </c>
      <c r="D19">
        <v>148.5</v>
      </c>
      <c r="E19" s="1" t="s">
        <v>4</v>
      </c>
      <c r="F19" s="1" t="s">
        <v>3</v>
      </c>
      <c r="J19" s="16">
        <v>477044.86900000001</v>
      </c>
      <c r="K19" s="16">
        <v>4300447.4529999997</v>
      </c>
      <c r="L19">
        <f t="shared" si="0"/>
        <v>0.60750000000000004</v>
      </c>
      <c r="M19" s="2">
        <f t="shared" si="1"/>
        <v>40.537500000000001</v>
      </c>
      <c r="N19">
        <f t="shared" si="2"/>
        <v>2.5918139392115793</v>
      </c>
      <c r="O19">
        <f t="shared" si="3"/>
        <v>21.18078556717278</v>
      </c>
      <c r="P19">
        <f t="shared" si="4"/>
        <v>-34.563900662504011</v>
      </c>
      <c r="Q19">
        <f t="shared" si="5"/>
        <v>477066.04978556716</v>
      </c>
      <c r="R19">
        <f t="shared" si="6"/>
        <v>4300412.8890993372</v>
      </c>
    </row>
    <row r="20" spans="1:18" x14ac:dyDescent="0.25">
      <c r="A20" s="3" t="s">
        <v>10</v>
      </c>
      <c r="B20" s="2">
        <v>109.2</v>
      </c>
      <c r="C20">
        <v>39.93</v>
      </c>
      <c r="D20">
        <v>152.30000000000001</v>
      </c>
      <c r="E20" s="1" t="s">
        <v>4</v>
      </c>
      <c r="F20" s="1" t="s">
        <v>3</v>
      </c>
      <c r="H20" s="1" t="s">
        <v>18</v>
      </c>
      <c r="J20" s="16">
        <v>477044.86900000001</v>
      </c>
      <c r="K20" s="16">
        <v>4300447.4529999997</v>
      </c>
      <c r="L20">
        <f t="shared" si="0"/>
        <v>0.54600000000000004</v>
      </c>
      <c r="M20" s="2">
        <f t="shared" si="1"/>
        <v>40.475999999999999</v>
      </c>
      <c r="N20">
        <f t="shared" si="2"/>
        <v>2.6581364507873642</v>
      </c>
      <c r="O20">
        <f t="shared" si="3"/>
        <v>18.814946642749696</v>
      </c>
      <c r="P20">
        <f t="shared" si="4"/>
        <v>-35.837192396035739</v>
      </c>
      <c r="Q20">
        <f t="shared" si="5"/>
        <v>477063.68394664273</v>
      </c>
      <c r="R20">
        <f t="shared" si="6"/>
        <v>4300411.615807604</v>
      </c>
    </row>
    <row r="21" spans="1:18" x14ac:dyDescent="0.25">
      <c r="A21" s="3" t="s">
        <v>10</v>
      </c>
      <c r="B21" s="2">
        <v>72.099999999999994</v>
      </c>
      <c r="C21">
        <v>32.1</v>
      </c>
      <c r="D21">
        <v>151.69999999999999</v>
      </c>
      <c r="E21" s="1" t="s">
        <v>4</v>
      </c>
      <c r="F21" s="1" t="s">
        <v>3</v>
      </c>
      <c r="J21" s="16">
        <v>477044.86900000001</v>
      </c>
      <c r="K21" s="16">
        <v>4300447.4529999997</v>
      </c>
      <c r="L21">
        <f t="shared" si="0"/>
        <v>0.36049999999999999</v>
      </c>
      <c r="M21" s="2">
        <f t="shared" si="1"/>
        <v>32.460500000000003</v>
      </c>
      <c r="N21">
        <f t="shared" si="2"/>
        <v>2.6476644752753979</v>
      </c>
      <c r="O21">
        <f t="shared" si="3"/>
        <v>15.38914030977392</v>
      </c>
      <c r="P21">
        <f t="shared" si="4"/>
        <v>-28.580735133584156</v>
      </c>
      <c r="Q21">
        <f t="shared" si="5"/>
        <v>477060.25814030977</v>
      </c>
      <c r="R21">
        <f t="shared" si="6"/>
        <v>4300418.8722648658</v>
      </c>
    </row>
    <row r="22" spans="1:18" x14ac:dyDescent="0.25">
      <c r="A22" s="3" t="s">
        <v>10</v>
      </c>
      <c r="B22" s="2">
        <v>66.599999999999994</v>
      </c>
      <c r="C22">
        <v>38.369999999999997</v>
      </c>
      <c r="D22">
        <v>159.4</v>
      </c>
      <c r="E22" s="1" t="s">
        <v>4</v>
      </c>
      <c r="F22" s="1" t="s">
        <v>3</v>
      </c>
      <c r="J22" s="16">
        <v>477044.86900000001</v>
      </c>
      <c r="K22" s="16">
        <v>4300447.4529999997</v>
      </c>
      <c r="L22">
        <f t="shared" si="0"/>
        <v>0.33299999999999996</v>
      </c>
      <c r="M22" s="2">
        <f t="shared" si="1"/>
        <v>38.702999999999996</v>
      </c>
      <c r="N22">
        <f t="shared" si="2"/>
        <v>2.7820548276789614</v>
      </c>
      <c r="O22">
        <f t="shared" si="3"/>
        <v>13.617327318207172</v>
      </c>
      <c r="P22">
        <f t="shared" si="4"/>
        <v>-36.228312211705479</v>
      </c>
      <c r="Q22">
        <f t="shared" si="5"/>
        <v>477058.48632731824</v>
      </c>
      <c r="R22">
        <f t="shared" si="6"/>
        <v>4300411.2246877877</v>
      </c>
    </row>
    <row r="23" spans="1:18" x14ac:dyDescent="0.25">
      <c r="A23" s="3" t="s">
        <v>10</v>
      </c>
      <c r="B23" s="2">
        <v>42.2</v>
      </c>
      <c r="C23">
        <v>41.37</v>
      </c>
      <c r="D23">
        <v>159.4</v>
      </c>
      <c r="E23" s="1" t="s">
        <v>4</v>
      </c>
      <c r="F23" s="1" t="s">
        <v>3</v>
      </c>
      <c r="J23" s="16">
        <v>477044.86900000001</v>
      </c>
      <c r="K23" s="16">
        <v>4300447.4529999997</v>
      </c>
      <c r="L23">
        <f t="shared" si="0"/>
        <v>0.21100000000000002</v>
      </c>
      <c r="M23" s="2">
        <f t="shared" si="1"/>
        <v>41.580999999999996</v>
      </c>
      <c r="N23">
        <f t="shared" si="2"/>
        <v>2.7820548276789614</v>
      </c>
      <c r="O23">
        <f t="shared" si="3"/>
        <v>14.629927582315903</v>
      </c>
      <c r="P23">
        <f t="shared" si="4"/>
        <v>-38.922291555562246</v>
      </c>
      <c r="Q23">
        <f t="shared" si="5"/>
        <v>477059.49892758235</v>
      </c>
      <c r="R23">
        <f t="shared" si="6"/>
        <v>4300408.5307084443</v>
      </c>
    </row>
    <row r="24" spans="1:18" x14ac:dyDescent="0.25">
      <c r="A24" s="3" t="s">
        <v>10</v>
      </c>
      <c r="B24" s="2">
        <v>97.8</v>
      </c>
      <c r="C24">
        <v>46.47</v>
      </c>
      <c r="D24">
        <v>160.80000000000001</v>
      </c>
      <c r="E24" s="1" t="s">
        <v>2</v>
      </c>
      <c r="F24" s="1" t="s">
        <v>3</v>
      </c>
      <c r="J24" s="16">
        <v>477044.86900000001</v>
      </c>
      <c r="K24" s="16">
        <v>4300447.4529999997</v>
      </c>
      <c r="L24">
        <f t="shared" si="0"/>
        <v>0.48899999999999999</v>
      </c>
      <c r="M24" s="2">
        <f t="shared" si="1"/>
        <v>46.958999999999996</v>
      </c>
      <c r="N24">
        <f t="shared" si="2"/>
        <v>2.8064894372068823</v>
      </c>
      <c r="O24">
        <f t="shared" si="3"/>
        <v>15.443248864197116</v>
      </c>
      <c r="P24">
        <f t="shared" si="4"/>
        <v>-44.34696996998187</v>
      </c>
      <c r="Q24">
        <f t="shared" si="5"/>
        <v>477060.31224886421</v>
      </c>
      <c r="R24">
        <f t="shared" si="6"/>
        <v>4300403.1060300302</v>
      </c>
    </row>
    <row r="25" spans="1:18" x14ac:dyDescent="0.25">
      <c r="A25" s="3" t="s">
        <v>10</v>
      </c>
      <c r="B25" s="2">
        <v>47</v>
      </c>
      <c r="C25">
        <v>46.7</v>
      </c>
      <c r="D25">
        <v>164.2</v>
      </c>
      <c r="E25" s="1" t="s">
        <v>1</v>
      </c>
      <c r="F25" s="1" t="s">
        <v>3</v>
      </c>
      <c r="J25" s="16">
        <v>477044.86900000001</v>
      </c>
      <c r="K25" s="16">
        <v>4300447.4529999997</v>
      </c>
      <c r="L25">
        <f t="shared" si="0"/>
        <v>0.23499999999999999</v>
      </c>
      <c r="M25" s="2">
        <f t="shared" si="1"/>
        <v>46.935000000000002</v>
      </c>
      <c r="N25">
        <f t="shared" si="2"/>
        <v>2.8658306317746889</v>
      </c>
      <c r="O25">
        <f t="shared" si="3"/>
        <v>12.77947339484937</v>
      </c>
      <c r="P25">
        <f t="shared" si="4"/>
        <v>-45.161701526297009</v>
      </c>
      <c r="Q25">
        <f t="shared" si="5"/>
        <v>477057.64847339486</v>
      </c>
      <c r="R25">
        <f t="shared" si="6"/>
        <v>4300402.2912984733</v>
      </c>
    </row>
    <row r="26" spans="1:18" x14ac:dyDescent="0.25">
      <c r="A26" s="3" t="s">
        <v>10</v>
      </c>
      <c r="B26" s="2">
        <v>51.9</v>
      </c>
      <c r="C26">
        <v>33.74</v>
      </c>
      <c r="D26">
        <v>186.6</v>
      </c>
      <c r="E26" s="1" t="s">
        <v>2</v>
      </c>
      <c r="F26" s="1" t="s">
        <v>3</v>
      </c>
      <c r="J26" s="16">
        <v>477044.86900000001</v>
      </c>
      <c r="K26" s="16">
        <v>4300447.4529999997</v>
      </c>
      <c r="L26">
        <f t="shared" si="0"/>
        <v>0.25950000000000001</v>
      </c>
      <c r="M26" s="2">
        <f t="shared" si="1"/>
        <v>33.999500000000005</v>
      </c>
      <c r="N26">
        <f t="shared" si="2"/>
        <v>3.2567843842214188</v>
      </c>
      <c r="O26">
        <f t="shared" si="3"/>
        <v>-3.9078056481822125</v>
      </c>
      <c r="P26">
        <f t="shared" si="4"/>
        <v>-33.774177344030683</v>
      </c>
      <c r="Q26">
        <f t="shared" si="5"/>
        <v>477040.96119435184</v>
      </c>
      <c r="R26">
        <f t="shared" si="6"/>
        <v>4300413.6788226562</v>
      </c>
    </row>
    <row r="27" spans="1:18" x14ac:dyDescent="0.25">
      <c r="A27" s="3" t="s">
        <v>10</v>
      </c>
      <c r="B27" s="2">
        <v>56</v>
      </c>
      <c r="C27">
        <v>30.07</v>
      </c>
      <c r="D27">
        <v>195.5</v>
      </c>
      <c r="E27" s="1" t="s">
        <v>2</v>
      </c>
      <c r="F27" s="1" t="s">
        <v>3</v>
      </c>
      <c r="J27" s="16">
        <v>477044.86900000001</v>
      </c>
      <c r="K27" s="16">
        <v>4300447.4529999997</v>
      </c>
      <c r="L27">
        <f t="shared" si="0"/>
        <v>0.28000000000000003</v>
      </c>
      <c r="M27" s="2">
        <f t="shared" si="1"/>
        <v>30.35</v>
      </c>
      <c r="N27">
        <f t="shared" si="2"/>
        <v>3.4121186876489142</v>
      </c>
      <c r="O27">
        <f t="shared" si="3"/>
        <v>-8.1106847139750933</v>
      </c>
      <c r="P27">
        <f t="shared" si="4"/>
        <v>-29.246184254881712</v>
      </c>
      <c r="Q27">
        <f t="shared" si="5"/>
        <v>477036.75831528602</v>
      </c>
      <c r="R27">
        <f t="shared" si="6"/>
        <v>4300418.2068157448</v>
      </c>
    </row>
    <row r="28" spans="1:18" x14ac:dyDescent="0.25">
      <c r="A28" s="3" t="s">
        <v>10</v>
      </c>
      <c r="B28" s="2">
        <v>42.5</v>
      </c>
      <c r="C28">
        <v>20.41</v>
      </c>
      <c r="D28">
        <v>193.6</v>
      </c>
      <c r="E28" s="1" t="s">
        <v>2</v>
      </c>
      <c r="F28" s="1" t="s">
        <v>3</v>
      </c>
      <c r="J28" s="16">
        <v>477044.86900000001</v>
      </c>
      <c r="K28" s="16">
        <v>4300447.4529999997</v>
      </c>
      <c r="L28">
        <f t="shared" si="0"/>
        <v>0.21249999999999999</v>
      </c>
      <c r="M28" s="2">
        <f t="shared" si="1"/>
        <v>20.622499999999999</v>
      </c>
      <c r="N28">
        <f t="shared" si="2"/>
        <v>3.3789574318610218</v>
      </c>
      <c r="O28">
        <f t="shared" si="3"/>
        <v>-4.8492182274581577</v>
      </c>
      <c r="P28">
        <f t="shared" si="4"/>
        <v>-20.044265734431068</v>
      </c>
      <c r="Q28">
        <f t="shared" si="5"/>
        <v>477040.01978177257</v>
      </c>
      <c r="R28">
        <f t="shared" si="6"/>
        <v>4300427.4087342657</v>
      </c>
    </row>
    <row r="29" spans="1:18" x14ac:dyDescent="0.25">
      <c r="A29" s="3" t="s">
        <v>10</v>
      </c>
      <c r="B29" s="2">
        <v>48.5</v>
      </c>
      <c r="C29">
        <v>47.62</v>
      </c>
      <c r="D29">
        <v>202.3</v>
      </c>
      <c r="E29" s="1" t="s">
        <v>1</v>
      </c>
      <c r="F29" s="1" t="s">
        <v>3</v>
      </c>
      <c r="J29" s="16">
        <v>477044.86900000001</v>
      </c>
      <c r="K29" s="16">
        <v>4300447.4529999997</v>
      </c>
      <c r="L29">
        <f t="shared" si="0"/>
        <v>0.24249999999999999</v>
      </c>
      <c r="M29" s="2">
        <f t="shared" si="1"/>
        <v>47.862499999999997</v>
      </c>
      <c r="N29">
        <f t="shared" si="2"/>
        <v>3.5308010767845288</v>
      </c>
      <c r="O29">
        <f t="shared" si="3"/>
        <v>-18.16172043545701</v>
      </c>
      <c r="P29">
        <f t="shared" si="4"/>
        <v>-44.28285014623949</v>
      </c>
      <c r="Q29">
        <f t="shared" si="5"/>
        <v>477026.70727956452</v>
      </c>
      <c r="R29">
        <f t="shared" si="6"/>
        <v>4300403.1701498535</v>
      </c>
    </row>
    <row r="30" spans="1:18" x14ac:dyDescent="0.25">
      <c r="A30" s="3" t="s">
        <v>10</v>
      </c>
      <c r="B30" s="2">
        <v>76.5</v>
      </c>
      <c r="C30">
        <v>37.75</v>
      </c>
      <c r="D30">
        <v>215.45</v>
      </c>
      <c r="E30" s="1" t="s">
        <v>2</v>
      </c>
      <c r="F30" s="1" t="s">
        <v>3</v>
      </c>
      <c r="J30" s="16">
        <v>477044.86900000001</v>
      </c>
      <c r="K30" s="16">
        <v>4300447.4529999997</v>
      </c>
      <c r="L30">
        <f t="shared" si="0"/>
        <v>0.38250000000000001</v>
      </c>
      <c r="M30" s="2">
        <f t="shared" si="1"/>
        <v>38.1325</v>
      </c>
      <c r="N30">
        <f t="shared" si="2"/>
        <v>3.7603118734217826</v>
      </c>
      <c r="O30">
        <f t="shared" si="3"/>
        <v>-22.116555802861964</v>
      </c>
      <c r="P30">
        <f t="shared" si="4"/>
        <v>-31.06357216530148</v>
      </c>
      <c r="Q30">
        <f t="shared" si="5"/>
        <v>477022.75244419713</v>
      </c>
      <c r="R30">
        <f t="shared" si="6"/>
        <v>4300416.3894278342</v>
      </c>
    </row>
    <row r="31" spans="1:18" x14ac:dyDescent="0.25">
      <c r="A31" s="3" t="s">
        <v>10</v>
      </c>
      <c r="B31" s="2">
        <v>99.5</v>
      </c>
      <c r="C31">
        <v>49.25</v>
      </c>
      <c r="D31">
        <v>215.45</v>
      </c>
      <c r="E31" s="1" t="s">
        <v>4</v>
      </c>
      <c r="G31" s="1" t="s">
        <v>5</v>
      </c>
      <c r="H31" s="1" t="s">
        <v>18</v>
      </c>
      <c r="J31" s="16">
        <v>477044.86900000001</v>
      </c>
      <c r="K31" s="16">
        <v>4300447.4529999997</v>
      </c>
      <c r="L31">
        <f t="shared" si="0"/>
        <v>0.4975</v>
      </c>
      <c r="M31" s="2">
        <f t="shared" si="1"/>
        <v>49.747500000000002</v>
      </c>
      <c r="N31">
        <f t="shared" si="2"/>
        <v>3.7603118734217826</v>
      </c>
      <c r="O31">
        <f t="shared" si="3"/>
        <v>-28.853166191644281</v>
      </c>
      <c r="P31">
        <f t="shared" si="4"/>
        <v>-40.525406314648542</v>
      </c>
      <c r="Q31">
        <f t="shared" si="5"/>
        <v>477016.01583380834</v>
      </c>
      <c r="R31">
        <f t="shared" si="6"/>
        <v>4300406.9275936848</v>
      </c>
    </row>
    <row r="32" spans="1:18" x14ac:dyDescent="0.25">
      <c r="A32" s="3" t="s">
        <v>10</v>
      </c>
      <c r="B32" s="2">
        <v>56.5</v>
      </c>
      <c r="C32">
        <v>33.5</v>
      </c>
      <c r="D32">
        <v>226.7</v>
      </c>
      <c r="E32" s="1" t="s">
        <v>1</v>
      </c>
      <c r="F32" s="1" t="s">
        <v>3</v>
      </c>
      <c r="G32" s="1" t="s">
        <v>5</v>
      </c>
      <c r="J32" s="16">
        <v>477044.86900000001</v>
      </c>
      <c r="K32" s="16">
        <v>4300447.4529999997</v>
      </c>
      <c r="L32">
        <f t="shared" si="0"/>
        <v>0.28249999999999997</v>
      </c>
      <c r="M32" s="2">
        <f t="shared" si="1"/>
        <v>33.782499999999999</v>
      </c>
      <c r="N32">
        <f t="shared" si="2"/>
        <v>3.9566614142711449</v>
      </c>
      <c r="O32">
        <f t="shared" si="3"/>
        <v>-24.585983185554706</v>
      </c>
      <c r="P32">
        <f t="shared" si="4"/>
        <v>-23.168658507769091</v>
      </c>
      <c r="Q32">
        <f t="shared" si="5"/>
        <v>477020.28301681444</v>
      </c>
      <c r="R32">
        <f t="shared" si="6"/>
        <v>4300424.2843414918</v>
      </c>
    </row>
    <row r="33" spans="1:18" x14ac:dyDescent="0.25">
      <c r="A33" s="3" t="s">
        <v>10</v>
      </c>
      <c r="B33" s="2">
        <v>47.5</v>
      </c>
      <c r="C33">
        <v>28</v>
      </c>
      <c r="D33">
        <v>228.4</v>
      </c>
      <c r="E33" s="1" t="s">
        <v>2</v>
      </c>
      <c r="F33" s="1" t="s">
        <v>3</v>
      </c>
      <c r="J33" s="16">
        <v>477044.86900000001</v>
      </c>
      <c r="K33" s="16">
        <v>4300447.4529999997</v>
      </c>
      <c r="L33">
        <f t="shared" si="0"/>
        <v>0.23749999999999999</v>
      </c>
      <c r="M33" s="2">
        <f t="shared" si="1"/>
        <v>28.237500000000001</v>
      </c>
      <c r="N33">
        <f t="shared" si="2"/>
        <v>3.9863320115550489</v>
      </c>
      <c r="O33">
        <f t="shared" si="3"/>
        <v>-21.115948580452297</v>
      </c>
      <c r="P33">
        <f t="shared" si="4"/>
        <v>-18.747616429767671</v>
      </c>
      <c r="Q33">
        <f t="shared" si="5"/>
        <v>477023.75305141957</v>
      </c>
      <c r="R33">
        <f t="shared" si="6"/>
        <v>4300428.7053835699</v>
      </c>
    </row>
    <row r="34" spans="1:18" x14ac:dyDescent="0.25">
      <c r="A34" s="3" t="s">
        <v>10</v>
      </c>
      <c r="B34" s="2">
        <v>38</v>
      </c>
      <c r="C34">
        <v>15.79</v>
      </c>
      <c r="D34">
        <v>232.19</v>
      </c>
      <c r="E34" s="1" t="s">
        <v>2</v>
      </c>
      <c r="F34" s="1" t="s">
        <v>3</v>
      </c>
      <c r="J34" s="16">
        <v>477044.86900000001</v>
      </c>
      <c r="K34" s="16">
        <v>4300447.4529999997</v>
      </c>
      <c r="L34">
        <f t="shared" si="0"/>
        <v>0.19</v>
      </c>
      <c r="M34" s="2">
        <f t="shared" si="1"/>
        <v>15.979999999999999</v>
      </c>
      <c r="N34">
        <f t="shared" si="2"/>
        <v>4.0524799902056339</v>
      </c>
      <c r="O34">
        <f t="shared" si="3"/>
        <v>-12.624967485530949</v>
      </c>
      <c r="P34">
        <f t="shared" si="4"/>
        <v>-9.7964583390777662</v>
      </c>
      <c r="Q34">
        <f t="shared" si="5"/>
        <v>477032.24403251446</v>
      </c>
      <c r="R34">
        <f t="shared" si="6"/>
        <v>4300437.6565416604</v>
      </c>
    </row>
    <row r="35" spans="1:18" x14ac:dyDescent="0.25">
      <c r="A35" s="3" t="s">
        <v>10</v>
      </c>
      <c r="B35" s="2">
        <v>30</v>
      </c>
      <c r="C35">
        <v>9.2200000000000006</v>
      </c>
      <c r="D35">
        <v>238.3</v>
      </c>
      <c r="E35" s="1" t="s">
        <v>2</v>
      </c>
      <c r="F35" s="1" t="s">
        <v>3</v>
      </c>
      <c r="J35" s="16">
        <v>477044.86900000001</v>
      </c>
      <c r="K35" s="16">
        <v>4300447.4529999997</v>
      </c>
      <c r="L35">
        <f t="shared" si="0"/>
        <v>0.15</v>
      </c>
      <c r="M35" s="2">
        <f t="shared" si="1"/>
        <v>9.370000000000001</v>
      </c>
      <c r="N35">
        <f t="shared" si="2"/>
        <v>4.1591196075024879</v>
      </c>
      <c r="O35">
        <f t="shared" si="3"/>
        <v>-7.9721000953033627</v>
      </c>
      <c r="P35">
        <f t="shared" si="4"/>
        <v>-4.9236693705471453</v>
      </c>
      <c r="Q35">
        <f t="shared" si="5"/>
        <v>477036.89689990471</v>
      </c>
      <c r="R35">
        <f t="shared" si="6"/>
        <v>4300442.5293306289</v>
      </c>
    </row>
    <row r="36" spans="1:18" x14ac:dyDescent="0.25">
      <c r="A36" s="3" t="s">
        <v>10</v>
      </c>
      <c r="B36" s="2">
        <v>46.8</v>
      </c>
      <c r="C36">
        <v>7.41</v>
      </c>
      <c r="D36">
        <v>241.9</v>
      </c>
      <c r="E36" s="1" t="s">
        <v>2</v>
      </c>
      <c r="F36" s="1" t="s">
        <v>3</v>
      </c>
      <c r="J36" s="16">
        <v>477044.86900000001</v>
      </c>
      <c r="K36" s="16">
        <v>4300447.4529999997</v>
      </c>
      <c r="L36">
        <f t="shared" si="0"/>
        <v>0.23399999999999999</v>
      </c>
      <c r="M36" s="2">
        <f t="shared" si="1"/>
        <v>7.6440000000000001</v>
      </c>
      <c r="N36">
        <f t="shared" si="2"/>
        <v>4.2219514605742834</v>
      </c>
      <c r="O36">
        <f t="shared" si="3"/>
        <v>-6.7429777638390531</v>
      </c>
      <c r="P36">
        <f t="shared" si="4"/>
        <v>-3.6004148200411694</v>
      </c>
      <c r="Q36">
        <f t="shared" si="5"/>
        <v>477038.12602223619</v>
      </c>
      <c r="R36">
        <f t="shared" si="6"/>
        <v>4300443.8525851797</v>
      </c>
    </row>
    <row r="37" spans="1:18" x14ac:dyDescent="0.25">
      <c r="A37" s="3" t="s">
        <v>10</v>
      </c>
      <c r="B37" s="2">
        <v>39.799999999999997</v>
      </c>
      <c r="C37">
        <v>23.2</v>
      </c>
      <c r="D37">
        <v>264.5</v>
      </c>
      <c r="E37" s="1" t="s">
        <v>2</v>
      </c>
      <c r="F37" s="1" t="s">
        <v>3</v>
      </c>
      <c r="J37" s="16">
        <v>477044.86900000001</v>
      </c>
      <c r="K37" s="16">
        <v>4300447.4529999997</v>
      </c>
      <c r="L37">
        <f t="shared" si="0"/>
        <v>0.19899999999999998</v>
      </c>
      <c r="M37" s="2">
        <f t="shared" si="1"/>
        <v>23.399000000000001</v>
      </c>
      <c r="N37">
        <f t="shared" si="2"/>
        <v>4.6163958715250013</v>
      </c>
      <c r="O37">
        <f t="shared" si="3"/>
        <v>-23.291275645593615</v>
      </c>
      <c r="P37">
        <f t="shared" si="4"/>
        <v>-2.2426947632207312</v>
      </c>
      <c r="Q37">
        <f t="shared" si="5"/>
        <v>477021.5777243544</v>
      </c>
      <c r="R37">
        <f t="shared" si="6"/>
        <v>4300445.2103052363</v>
      </c>
    </row>
    <row r="38" spans="1:18" x14ac:dyDescent="0.25">
      <c r="A38" s="3" t="s">
        <v>10</v>
      </c>
      <c r="B38" s="2">
        <v>31</v>
      </c>
      <c r="C38">
        <v>27.6</v>
      </c>
      <c r="D38">
        <v>257.5</v>
      </c>
      <c r="E38" s="1" t="s">
        <v>2</v>
      </c>
      <c r="F38" s="1" t="s">
        <v>3</v>
      </c>
      <c r="J38" s="16">
        <v>477044.86900000001</v>
      </c>
      <c r="K38" s="16">
        <v>4300447.4529999997</v>
      </c>
      <c r="L38">
        <f t="shared" si="0"/>
        <v>0.155</v>
      </c>
      <c r="M38" s="2">
        <f t="shared" si="1"/>
        <v>27.755000000000003</v>
      </c>
      <c r="N38">
        <f t="shared" si="2"/>
        <v>4.4942228238853987</v>
      </c>
      <c r="O38">
        <f t="shared" si="3"/>
        <v>-27.097095677613751</v>
      </c>
      <c r="P38">
        <f t="shared" si="4"/>
        <v>-6.0072814848520446</v>
      </c>
      <c r="Q38">
        <f t="shared" si="5"/>
        <v>477017.77190432238</v>
      </c>
      <c r="R38">
        <f t="shared" si="6"/>
        <v>4300441.4457185147</v>
      </c>
    </row>
    <row r="39" spans="1:18" x14ac:dyDescent="0.25">
      <c r="A39" s="3" t="s">
        <v>10</v>
      </c>
      <c r="B39" s="2">
        <v>48.7</v>
      </c>
      <c r="C39">
        <v>43.56</v>
      </c>
      <c r="D39">
        <v>257.7</v>
      </c>
      <c r="E39" s="1" t="s">
        <v>2</v>
      </c>
      <c r="F39" s="1" t="s">
        <v>3</v>
      </c>
      <c r="J39" s="16">
        <v>477044.86900000001</v>
      </c>
      <c r="K39" s="16">
        <v>4300447.4529999997</v>
      </c>
      <c r="L39">
        <f t="shared" si="0"/>
        <v>0.24350000000000002</v>
      </c>
      <c r="M39" s="2">
        <f t="shared" si="1"/>
        <v>43.8035</v>
      </c>
      <c r="N39">
        <f t="shared" si="2"/>
        <v>4.4977134823893872</v>
      </c>
      <c r="O39">
        <f t="shared" si="3"/>
        <v>-42.798015819775067</v>
      </c>
      <c r="P39">
        <f t="shared" si="4"/>
        <v>-9.3314765251959422</v>
      </c>
      <c r="Q39">
        <f t="shared" si="5"/>
        <v>477002.07098418026</v>
      </c>
      <c r="R39">
        <f t="shared" si="6"/>
        <v>4300438.1215234743</v>
      </c>
    </row>
    <row r="40" spans="1:18" x14ac:dyDescent="0.25">
      <c r="A40" s="3" t="s">
        <v>10</v>
      </c>
      <c r="B40" s="2">
        <v>98</v>
      </c>
      <c r="C40">
        <v>37.799999999999997</v>
      </c>
      <c r="D40">
        <v>268.39999999999998</v>
      </c>
      <c r="E40" s="1" t="s">
        <v>2</v>
      </c>
      <c r="F40" s="1" t="s">
        <v>3</v>
      </c>
      <c r="J40" s="16">
        <v>477044.86900000001</v>
      </c>
      <c r="K40" s="16">
        <v>4300447.4529999997</v>
      </c>
      <c r="L40">
        <f t="shared" si="0"/>
        <v>0.49</v>
      </c>
      <c r="M40" s="2">
        <f t="shared" si="1"/>
        <v>38.29</v>
      </c>
      <c r="N40">
        <f t="shared" si="2"/>
        <v>4.6844637123527804</v>
      </c>
      <c r="O40">
        <f t="shared" si="3"/>
        <v>-38.275071304895164</v>
      </c>
      <c r="P40">
        <f t="shared" si="4"/>
        <v>-1.0691195467254608</v>
      </c>
      <c r="Q40">
        <f t="shared" si="5"/>
        <v>477006.59392869513</v>
      </c>
      <c r="R40">
        <f t="shared" si="6"/>
        <v>4300446.3838804532</v>
      </c>
    </row>
    <row r="41" spans="1:18" x14ac:dyDescent="0.25">
      <c r="A41" s="3" t="s">
        <v>10</v>
      </c>
      <c r="B41" s="2">
        <v>37</v>
      </c>
      <c r="C41">
        <v>34.950000000000003</v>
      </c>
      <c r="D41">
        <v>275.16000000000003</v>
      </c>
      <c r="E41" s="1" t="s">
        <v>2</v>
      </c>
      <c r="F41" s="1" t="s">
        <v>3</v>
      </c>
      <c r="J41" s="16">
        <v>477044.86900000001</v>
      </c>
      <c r="K41" s="16">
        <v>4300447.4529999997</v>
      </c>
      <c r="L41">
        <f t="shared" si="0"/>
        <v>0.185</v>
      </c>
      <c r="M41" s="2">
        <f t="shared" si="1"/>
        <v>35.135000000000005</v>
      </c>
      <c r="N41">
        <f t="shared" si="2"/>
        <v>4.8024479697875977</v>
      </c>
      <c r="O41">
        <f t="shared" si="3"/>
        <v>-34.992612931871079</v>
      </c>
      <c r="P41">
        <f t="shared" si="4"/>
        <v>3.1599470249118697</v>
      </c>
      <c r="Q41">
        <f t="shared" si="5"/>
        <v>477009.87638706813</v>
      </c>
      <c r="R41">
        <f t="shared" si="6"/>
        <v>4300450.6129470244</v>
      </c>
    </row>
    <row r="42" spans="1:18" x14ac:dyDescent="0.25">
      <c r="A42" s="3" t="s">
        <v>10</v>
      </c>
      <c r="B42" s="2">
        <v>62</v>
      </c>
      <c r="C42">
        <v>33.5</v>
      </c>
      <c r="D42">
        <v>282</v>
      </c>
      <c r="E42" s="1" t="s">
        <v>2</v>
      </c>
      <c r="F42" s="1" t="s">
        <v>3</v>
      </c>
      <c r="J42" s="16">
        <v>477044.86900000001</v>
      </c>
      <c r="K42" s="16">
        <v>4300447.4529999997</v>
      </c>
      <c r="L42">
        <f t="shared" si="0"/>
        <v>0.31</v>
      </c>
      <c r="M42" s="2">
        <f t="shared" si="1"/>
        <v>33.81</v>
      </c>
      <c r="N42">
        <f t="shared" si="2"/>
        <v>4.9218284906240095</v>
      </c>
      <c r="O42">
        <f t="shared" si="3"/>
        <v>-33.071170380809967</v>
      </c>
      <c r="P42">
        <f t="shared" si="4"/>
        <v>7.029494266548447</v>
      </c>
      <c r="Q42">
        <f t="shared" si="5"/>
        <v>477011.7978296192</v>
      </c>
      <c r="R42">
        <f t="shared" si="6"/>
        <v>4300454.4824942667</v>
      </c>
    </row>
    <row r="43" spans="1:18" x14ac:dyDescent="0.25">
      <c r="A43" s="3" t="s">
        <v>10</v>
      </c>
      <c r="B43" s="2">
        <v>37</v>
      </c>
      <c r="C43">
        <v>28.06</v>
      </c>
      <c r="D43">
        <v>284.2</v>
      </c>
      <c r="E43" s="1" t="s">
        <v>2</v>
      </c>
      <c r="F43" s="1" t="s">
        <v>3</v>
      </c>
      <c r="J43" s="16">
        <v>477044.86900000001</v>
      </c>
      <c r="K43" s="16">
        <v>4300447.4529999997</v>
      </c>
      <c r="L43">
        <f t="shared" si="0"/>
        <v>0.185</v>
      </c>
      <c r="M43" s="2">
        <f t="shared" si="1"/>
        <v>28.244999999999997</v>
      </c>
      <c r="N43">
        <f t="shared" si="2"/>
        <v>4.9602257341678841</v>
      </c>
      <c r="O43">
        <f t="shared" si="3"/>
        <v>-27.381983907788197</v>
      </c>
      <c r="P43">
        <f t="shared" si="4"/>
        <v>6.9287071141467642</v>
      </c>
      <c r="Q43">
        <f t="shared" si="5"/>
        <v>477017.48701609223</v>
      </c>
      <c r="R43">
        <f t="shared" si="6"/>
        <v>4300454.3817071142</v>
      </c>
    </row>
    <row r="44" spans="1:18" x14ac:dyDescent="0.25">
      <c r="A44" s="3" t="s">
        <v>10</v>
      </c>
      <c r="B44" s="2">
        <v>37.799999999999997</v>
      </c>
      <c r="C44">
        <v>26.06</v>
      </c>
      <c r="D44">
        <v>300</v>
      </c>
      <c r="E44" s="1" t="s">
        <v>1</v>
      </c>
      <c r="F44" s="1" t="s">
        <v>3</v>
      </c>
      <c r="J44" s="16">
        <v>477044.86900000001</v>
      </c>
      <c r="K44" s="16">
        <v>4300447.4529999997</v>
      </c>
      <c r="L44">
        <f t="shared" si="0"/>
        <v>0.18899999999999997</v>
      </c>
      <c r="M44" s="2">
        <f t="shared" si="1"/>
        <v>26.248999999999999</v>
      </c>
      <c r="N44">
        <f t="shared" si="2"/>
        <v>5.2359877559829888</v>
      </c>
      <c r="O44">
        <f t="shared" si="3"/>
        <v>-22.732300823937727</v>
      </c>
      <c r="P44">
        <f t="shared" si="4"/>
        <v>13.124500000000003</v>
      </c>
      <c r="Q44">
        <f t="shared" si="5"/>
        <v>477022.13669917604</v>
      </c>
      <c r="R44">
        <f t="shared" si="6"/>
        <v>4300460.5774999997</v>
      </c>
    </row>
    <row r="45" spans="1:18" x14ac:dyDescent="0.25">
      <c r="A45" s="3" t="s">
        <v>10</v>
      </c>
      <c r="B45" s="2">
        <v>43.8</v>
      </c>
      <c r="C45">
        <v>19.64</v>
      </c>
      <c r="D45">
        <v>300</v>
      </c>
      <c r="E45" s="1" t="s">
        <v>1</v>
      </c>
      <c r="F45" s="1" t="s">
        <v>3</v>
      </c>
      <c r="J45" s="16">
        <v>477044.86900000001</v>
      </c>
      <c r="K45" s="16">
        <v>4300447.4529999997</v>
      </c>
      <c r="L45">
        <f t="shared" si="0"/>
        <v>0.21899999999999997</v>
      </c>
      <c r="M45" s="2">
        <f t="shared" si="1"/>
        <v>19.859000000000002</v>
      </c>
      <c r="N45">
        <f t="shared" si="2"/>
        <v>5.2359877559829888</v>
      </c>
      <c r="O45">
        <f t="shared" si="3"/>
        <v>-17.198398493755167</v>
      </c>
      <c r="P45">
        <f t="shared" si="4"/>
        <v>9.9295000000000027</v>
      </c>
      <c r="Q45">
        <f t="shared" si="5"/>
        <v>477027.67060150625</v>
      </c>
      <c r="R45">
        <f t="shared" si="6"/>
        <v>4300457.3824999994</v>
      </c>
    </row>
    <row r="46" spans="1:18" x14ac:dyDescent="0.25">
      <c r="A46" s="3" t="s">
        <v>10</v>
      </c>
      <c r="B46" s="2">
        <v>61.4</v>
      </c>
      <c r="C46">
        <v>27.41</v>
      </c>
      <c r="D46">
        <v>307.8</v>
      </c>
      <c r="E46" s="1" t="s">
        <v>1</v>
      </c>
      <c r="F46" s="1" t="s">
        <v>3</v>
      </c>
      <c r="J46" s="16">
        <v>477044.86900000001</v>
      </c>
      <c r="K46" s="16">
        <v>4300447.4529999997</v>
      </c>
      <c r="L46">
        <f t="shared" si="0"/>
        <v>0.307</v>
      </c>
      <c r="M46" s="2">
        <f t="shared" si="1"/>
        <v>27.716999999999999</v>
      </c>
      <c r="N46">
        <f t="shared" si="2"/>
        <v>5.3721234376385469</v>
      </c>
      <c r="O46">
        <f t="shared" si="3"/>
        <v>-21.900726478017003</v>
      </c>
      <c r="P46">
        <f t="shared" si="4"/>
        <v>16.987944806099559</v>
      </c>
      <c r="Q46">
        <f t="shared" si="5"/>
        <v>477022.96827352198</v>
      </c>
      <c r="R46">
        <f t="shared" si="6"/>
        <v>4300464.4409448057</v>
      </c>
    </row>
    <row r="47" spans="1:18" x14ac:dyDescent="0.25">
      <c r="A47" s="3" t="s">
        <v>10</v>
      </c>
      <c r="B47" s="2">
        <v>101.5</v>
      </c>
      <c r="C47">
        <v>27.92</v>
      </c>
      <c r="D47">
        <v>318.3</v>
      </c>
      <c r="E47" s="1" t="s">
        <v>1</v>
      </c>
      <c r="F47" s="1" t="s">
        <v>5</v>
      </c>
      <c r="J47" s="16">
        <v>477044.86900000001</v>
      </c>
      <c r="K47" s="16">
        <v>4300447.4529999997</v>
      </c>
      <c r="L47">
        <f t="shared" si="0"/>
        <v>0.50749999999999995</v>
      </c>
      <c r="M47" s="2">
        <f t="shared" si="1"/>
        <v>28.427500000000002</v>
      </c>
      <c r="N47">
        <f t="shared" si="2"/>
        <v>5.5553830090979508</v>
      </c>
      <c r="O47">
        <f t="shared" si="3"/>
        <v>-18.91083590693685</v>
      </c>
      <c r="P47">
        <f t="shared" si="4"/>
        <v>21.225056926917961</v>
      </c>
      <c r="Q47">
        <f t="shared" si="5"/>
        <v>477025.95816409308</v>
      </c>
      <c r="R47">
        <f t="shared" si="6"/>
        <v>4300468.6780569265</v>
      </c>
    </row>
    <row r="48" spans="1:18" x14ac:dyDescent="0.25">
      <c r="A48" s="3" t="s">
        <v>10</v>
      </c>
      <c r="B48" s="2">
        <v>66.8</v>
      </c>
      <c r="C48">
        <v>25.09</v>
      </c>
      <c r="D48">
        <v>325.89999999999998</v>
      </c>
      <c r="E48" s="1" t="s">
        <v>1</v>
      </c>
      <c r="F48" s="1" t="s">
        <v>3</v>
      </c>
      <c r="J48" s="16">
        <v>477044.86900000001</v>
      </c>
      <c r="K48" s="16">
        <v>4300447.4529999997</v>
      </c>
      <c r="L48">
        <f t="shared" si="0"/>
        <v>0.33399999999999996</v>
      </c>
      <c r="M48" s="2">
        <f t="shared" si="1"/>
        <v>25.423999999999999</v>
      </c>
      <c r="N48">
        <f t="shared" si="2"/>
        <v>5.6880280322495196</v>
      </c>
      <c r="O48">
        <f t="shared" si="3"/>
        <v>-14.253685797775869</v>
      </c>
      <c r="P48">
        <f t="shared" si="4"/>
        <v>21.052605947442292</v>
      </c>
      <c r="Q48">
        <f t="shared" si="5"/>
        <v>477030.61531420221</v>
      </c>
      <c r="R48">
        <f t="shared" si="6"/>
        <v>4300468.5056059472</v>
      </c>
    </row>
    <row r="49" spans="1:18" x14ac:dyDescent="0.25">
      <c r="A49" s="3" t="s">
        <v>10</v>
      </c>
      <c r="B49" s="2">
        <v>26.5</v>
      </c>
      <c r="C49">
        <v>28.3</v>
      </c>
      <c r="D49">
        <v>329.8</v>
      </c>
      <c r="E49" s="1" t="s">
        <v>4</v>
      </c>
      <c r="F49" s="1" t="s">
        <v>3</v>
      </c>
      <c r="J49" s="16">
        <v>477044.86900000001</v>
      </c>
      <c r="K49" s="16">
        <v>4300447.4529999997</v>
      </c>
      <c r="L49">
        <f t="shared" si="0"/>
        <v>0.13250000000000001</v>
      </c>
      <c r="M49" s="2">
        <f t="shared" si="1"/>
        <v>28.432500000000001</v>
      </c>
      <c r="N49">
        <f t="shared" si="2"/>
        <v>5.7560958730772986</v>
      </c>
      <c r="O49">
        <f t="shared" si="3"/>
        <v>-14.302114632564166</v>
      </c>
      <c r="P49">
        <f t="shared" si="4"/>
        <v>24.573493306548706</v>
      </c>
      <c r="Q49">
        <f t="shared" si="5"/>
        <v>477030.56688536744</v>
      </c>
      <c r="R49">
        <f t="shared" si="6"/>
        <v>4300472.0264933063</v>
      </c>
    </row>
    <row r="50" spans="1:18" x14ac:dyDescent="0.25">
      <c r="A50" s="3" t="s">
        <v>10</v>
      </c>
      <c r="B50" s="2">
        <v>47.3</v>
      </c>
      <c r="C50">
        <v>21.97</v>
      </c>
      <c r="D50">
        <v>335.1</v>
      </c>
      <c r="E50" s="1" t="s">
        <v>1</v>
      </c>
      <c r="F50" s="1" t="s">
        <v>3</v>
      </c>
      <c r="J50" s="16">
        <v>477044.86900000001</v>
      </c>
      <c r="K50" s="16">
        <v>4300447.4529999997</v>
      </c>
      <c r="L50">
        <f t="shared" si="0"/>
        <v>0.23649999999999999</v>
      </c>
      <c r="M50" s="2">
        <f t="shared" si="1"/>
        <v>22.206499999999998</v>
      </c>
      <c r="N50">
        <f t="shared" si="2"/>
        <v>5.8485983234329986</v>
      </c>
      <c r="O50">
        <f t="shared" si="3"/>
        <v>-9.349731789545185</v>
      </c>
      <c r="P50">
        <f t="shared" si="4"/>
        <v>20.142272903363416</v>
      </c>
      <c r="Q50">
        <f t="shared" si="5"/>
        <v>477035.51926821045</v>
      </c>
      <c r="R50">
        <f t="shared" si="6"/>
        <v>4300467.5952729033</v>
      </c>
    </row>
    <row r="51" spans="1:18" x14ac:dyDescent="0.25">
      <c r="A51" s="3" t="s">
        <v>10</v>
      </c>
      <c r="B51" s="2">
        <v>50</v>
      </c>
      <c r="C51">
        <v>18.5</v>
      </c>
      <c r="D51">
        <v>345.3</v>
      </c>
      <c r="E51" s="1" t="s">
        <v>1</v>
      </c>
      <c r="F51" s="1" t="s">
        <v>3</v>
      </c>
      <c r="G51" s="1" t="s">
        <v>5</v>
      </c>
      <c r="J51" s="16">
        <v>477044.86900000001</v>
      </c>
      <c r="K51" s="16">
        <v>4300447.4529999997</v>
      </c>
      <c r="L51">
        <f t="shared" si="0"/>
        <v>0.25</v>
      </c>
      <c r="M51" s="2">
        <f t="shared" si="1"/>
        <v>18.75</v>
      </c>
      <c r="N51">
        <f t="shared" si="2"/>
        <v>6.0266219071364198</v>
      </c>
      <c r="O51">
        <f t="shared" si="3"/>
        <v>-4.7579614609651104</v>
      </c>
      <c r="P51">
        <f t="shared" si="4"/>
        <v>18.136270364547688</v>
      </c>
      <c r="Q51">
        <f t="shared" si="5"/>
        <v>477040.11103853903</v>
      </c>
      <c r="R51">
        <f t="shared" si="6"/>
        <v>4300465.5892703645</v>
      </c>
    </row>
    <row r="52" spans="1:18" x14ac:dyDescent="0.25">
      <c r="A52" s="3" t="s">
        <v>10</v>
      </c>
      <c r="B52" s="2">
        <f>SQRT(33.5^2+73.4^2+38.5^2)</f>
        <v>89.398322131905815</v>
      </c>
      <c r="C52">
        <v>16.04</v>
      </c>
      <c r="D52">
        <v>348.6</v>
      </c>
      <c r="E52" s="1" t="s">
        <v>4</v>
      </c>
      <c r="F52" s="1" t="s">
        <v>3</v>
      </c>
      <c r="I52" t="s">
        <v>37</v>
      </c>
      <c r="J52" s="16">
        <v>477044.86900000001</v>
      </c>
      <c r="K52" s="16">
        <v>4300447.4529999997</v>
      </c>
      <c r="L52">
        <f t="shared" si="0"/>
        <v>0.44699161065952908</v>
      </c>
      <c r="M52" s="2">
        <f t="shared" si="1"/>
        <v>16.48699161065953</v>
      </c>
      <c r="N52">
        <f t="shared" si="2"/>
        <v>6.0842177724522335</v>
      </c>
      <c r="O52">
        <f t="shared" si="3"/>
        <v>-3.2587749126159187</v>
      </c>
      <c r="P52">
        <f t="shared" si="4"/>
        <v>16.161722632159695</v>
      </c>
      <c r="Q52">
        <f t="shared" si="5"/>
        <v>477041.61022508738</v>
      </c>
      <c r="R52">
        <f t="shared" si="6"/>
        <v>4300463.6147226319</v>
      </c>
    </row>
    <row r="53" spans="1:18" x14ac:dyDescent="0.25">
      <c r="A53" s="3" t="s">
        <v>10</v>
      </c>
      <c r="B53" s="2">
        <f>SQRT(48^2+41^2+42.5^2+43.7^2+13.4^2+12.8^2)</f>
        <v>89.690244731520281</v>
      </c>
      <c r="C53">
        <v>16.75</v>
      </c>
      <c r="D53">
        <v>359</v>
      </c>
      <c r="E53" s="1" t="s">
        <v>4</v>
      </c>
      <c r="F53" s="1" t="s">
        <v>3</v>
      </c>
      <c r="I53" t="s">
        <v>38</v>
      </c>
      <c r="J53" s="16">
        <v>477044.86900000001</v>
      </c>
      <c r="K53" s="16">
        <v>4300447.4529999997</v>
      </c>
      <c r="L53">
        <f t="shared" si="0"/>
        <v>0.44845122365760143</v>
      </c>
      <c r="M53" s="2">
        <f t="shared" si="1"/>
        <v>17.198451223657603</v>
      </c>
      <c r="N53">
        <f t="shared" si="2"/>
        <v>6.2657320146596431</v>
      </c>
      <c r="O53">
        <f t="shared" si="3"/>
        <v>-0.30015436084706926</v>
      </c>
      <c r="P53">
        <f t="shared" si="4"/>
        <v>17.195831816233671</v>
      </c>
      <c r="Q53">
        <f t="shared" si="5"/>
        <v>477044.56884563918</v>
      </c>
      <c r="R53">
        <f t="shared" si="6"/>
        <v>4300464.6488318164</v>
      </c>
    </row>
    <row r="54" spans="1:18" x14ac:dyDescent="0.25">
      <c r="A54" s="3" t="s">
        <v>10</v>
      </c>
      <c r="B54" s="2">
        <v>58.2</v>
      </c>
      <c r="C54">
        <v>30.55</v>
      </c>
      <c r="D54">
        <v>209.2</v>
      </c>
      <c r="E54" s="1" t="s">
        <v>2</v>
      </c>
      <c r="F54" s="1" t="s">
        <v>3</v>
      </c>
      <c r="J54" s="16">
        <v>477044.86900000001</v>
      </c>
      <c r="K54" s="16">
        <v>4300447.4529999997</v>
      </c>
      <c r="L54">
        <f t="shared" si="0"/>
        <v>0.29100000000000004</v>
      </c>
      <c r="M54" s="2">
        <f t="shared" si="1"/>
        <v>30.841000000000001</v>
      </c>
      <c r="N54">
        <f t="shared" si="2"/>
        <v>3.6512287951721372</v>
      </c>
      <c r="O54">
        <f t="shared" si="3"/>
        <v>-15.046079747497647</v>
      </c>
      <c r="P54">
        <f t="shared" si="4"/>
        <v>-26.921789785078207</v>
      </c>
      <c r="Q54">
        <f t="shared" si="5"/>
        <v>477029.82292025251</v>
      </c>
      <c r="R54">
        <f t="shared" si="6"/>
        <v>4300420.5312102148</v>
      </c>
    </row>
    <row r="55" spans="1:18" x14ac:dyDescent="0.25">
      <c r="A55" s="3" t="s">
        <v>10</v>
      </c>
      <c r="B55" s="2">
        <v>59.5</v>
      </c>
      <c r="C55">
        <v>13.99</v>
      </c>
      <c r="D55">
        <v>213.07</v>
      </c>
      <c r="E55" s="1" t="s">
        <v>4</v>
      </c>
      <c r="F55" s="1" t="s">
        <v>3</v>
      </c>
      <c r="J55" s="16">
        <v>477044.86900000001</v>
      </c>
      <c r="K55" s="16">
        <v>4300447.4529999997</v>
      </c>
      <c r="L55">
        <f t="shared" si="0"/>
        <v>0.29749999999999999</v>
      </c>
      <c r="M55" s="2">
        <f t="shared" si="1"/>
        <v>14.2875</v>
      </c>
      <c r="N55">
        <f t="shared" si="2"/>
        <v>3.718773037224318</v>
      </c>
      <c r="O55">
        <f t="shared" si="3"/>
        <v>-7.796163794126973</v>
      </c>
      <c r="P55">
        <f t="shared" si="4"/>
        <v>-11.972989866576507</v>
      </c>
      <c r="Q55">
        <f t="shared" si="5"/>
        <v>477037.07283620589</v>
      </c>
      <c r="R55">
        <f t="shared" si="6"/>
        <v>4300435.4800101332</v>
      </c>
    </row>
    <row r="56" spans="1:18" x14ac:dyDescent="0.25">
      <c r="A56" s="3" t="s">
        <v>10</v>
      </c>
      <c r="B56" s="2">
        <v>107</v>
      </c>
      <c r="C56">
        <v>36.9</v>
      </c>
      <c r="D56">
        <v>223.5</v>
      </c>
      <c r="E56" s="1" t="s">
        <v>4</v>
      </c>
      <c r="F56" s="1" t="s">
        <v>3</v>
      </c>
      <c r="J56" s="16">
        <v>477044.86900000001</v>
      </c>
      <c r="K56" s="16">
        <v>4300447.4529999997</v>
      </c>
      <c r="L56">
        <f t="shared" si="0"/>
        <v>0.53500000000000003</v>
      </c>
      <c r="M56" s="2">
        <f t="shared" si="1"/>
        <v>37.434999999999995</v>
      </c>
      <c r="N56">
        <f t="shared" si="2"/>
        <v>3.9008108782073267</v>
      </c>
      <c r="O56">
        <f t="shared" si="3"/>
        <v>-25.768553541095681</v>
      </c>
      <c r="P56">
        <f t="shared" si="4"/>
        <v>-27.154389578844981</v>
      </c>
      <c r="Q56">
        <f t="shared" si="5"/>
        <v>477019.10044645891</v>
      </c>
      <c r="R56">
        <f t="shared" si="6"/>
        <v>4300420.2986104209</v>
      </c>
    </row>
    <row r="57" spans="1:18" x14ac:dyDescent="0.25">
      <c r="A57" s="3" t="s">
        <v>10</v>
      </c>
      <c r="B57" s="2">
        <v>52</v>
      </c>
      <c r="C57">
        <v>22.2</v>
      </c>
      <c r="D57">
        <v>220.8</v>
      </c>
      <c r="E57" s="1" t="s">
        <v>4</v>
      </c>
      <c r="F57" s="1" t="s">
        <v>3</v>
      </c>
      <c r="J57" s="16">
        <v>477044.86900000001</v>
      </c>
      <c r="K57" s="16">
        <v>4300447.4529999997</v>
      </c>
      <c r="L57">
        <f t="shared" si="0"/>
        <v>0.26</v>
      </c>
      <c r="M57" s="2">
        <f t="shared" si="1"/>
        <v>22.46</v>
      </c>
      <c r="N57">
        <f t="shared" si="2"/>
        <v>3.8536869884034797</v>
      </c>
      <c r="O57">
        <f t="shared" si="3"/>
        <v>-14.675826765617767</v>
      </c>
      <c r="P57">
        <f t="shared" si="4"/>
        <v>-17.002108949938449</v>
      </c>
      <c r="Q57">
        <f t="shared" si="5"/>
        <v>477030.19317323441</v>
      </c>
      <c r="R57">
        <f t="shared" si="6"/>
        <v>4300430.4508910496</v>
      </c>
    </row>
    <row r="58" spans="1:18" x14ac:dyDescent="0.25">
      <c r="A58" s="3" t="s">
        <v>10</v>
      </c>
      <c r="B58" s="2">
        <v>72</v>
      </c>
      <c r="C58">
        <v>58.9</v>
      </c>
      <c r="D58">
        <v>230.5</v>
      </c>
      <c r="E58" s="1" t="s">
        <v>4</v>
      </c>
      <c r="F58" s="1" t="s">
        <v>3</v>
      </c>
      <c r="J58" s="16">
        <v>477044.86900000001</v>
      </c>
      <c r="K58" s="16">
        <v>4300447.4529999997</v>
      </c>
      <c r="L58">
        <f t="shared" si="0"/>
        <v>0.36</v>
      </c>
      <c r="M58" s="2">
        <f t="shared" si="1"/>
        <v>59.26</v>
      </c>
      <c r="N58">
        <f t="shared" si="2"/>
        <v>4.0229839258469298</v>
      </c>
      <c r="O58">
        <f t="shared" si="3"/>
        <v>-45.726472811556285</v>
      </c>
      <c r="P58">
        <f t="shared" si="4"/>
        <v>-37.693995333660283</v>
      </c>
      <c r="Q58">
        <f t="shared" si="5"/>
        <v>476999.14252718847</v>
      </c>
      <c r="R58">
        <f t="shared" si="6"/>
        <v>4300409.7590046665</v>
      </c>
    </row>
    <row r="59" spans="1:18" x14ac:dyDescent="0.25">
      <c r="A59" s="3" t="s">
        <v>10</v>
      </c>
      <c r="B59" s="2">
        <v>31.7</v>
      </c>
      <c r="C59">
        <v>7.17</v>
      </c>
      <c r="D59">
        <v>257.89999999999998</v>
      </c>
      <c r="E59" s="1" t="s">
        <v>2</v>
      </c>
      <c r="F59" s="1" t="s">
        <v>3</v>
      </c>
      <c r="J59" s="16">
        <v>477044.86900000001</v>
      </c>
      <c r="K59" s="16">
        <v>4300447.4529999997</v>
      </c>
      <c r="L59">
        <f t="shared" si="0"/>
        <v>0.1585</v>
      </c>
      <c r="M59" s="2">
        <f t="shared" si="1"/>
        <v>7.3285</v>
      </c>
      <c r="N59">
        <f t="shared" si="2"/>
        <v>4.5012041408933756</v>
      </c>
      <c r="O59">
        <f t="shared" si="3"/>
        <v>-7.1656844505854451</v>
      </c>
      <c r="P59">
        <f t="shared" si="4"/>
        <v>-1.5361896382406608</v>
      </c>
      <c r="Q59">
        <f t="shared" si="5"/>
        <v>477037.70331554941</v>
      </c>
      <c r="R59">
        <f t="shared" si="6"/>
        <v>4300445.9168103617</v>
      </c>
    </row>
    <row r="60" spans="1:18" x14ac:dyDescent="0.25">
      <c r="A60" s="3" t="s">
        <v>10</v>
      </c>
      <c r="B60" s="2">
        <v>28</v>
      </c>
      <c r="C60">
        <v>14.9</v>
      </c>
      <c r="D60">
        <v>245.9</v>
      </c>
      <c r="E60" s="1" t="s">
        <v>2</v>
      </c>
      <c r="F60" s="1" t="s">
        <v>3</v>
      </c>
      <c r="J60" s="16">
        <v>477044.86900000001</v>
      </c>
      <c r="K60" s="16">
        <v>4300447.4529999997</v>
      </c>
      <c r="L60">
        <f t="shared" si="0"/>
        <v>0.14000000000000001</v>
      </c>
      <c r="M60" s="2">
        <f t="shared" si="1"/>
        <v>15.040000000000001</v>
      </c>
      <c r="N60">
        <f t="shared" si="2"/>
        <v>4.2917646306540567</v>
      </c>
      <c r="O60">
        <f t="shared" si="3"/>
        <v>-13.729026025584966</v>
      </c>
      <c r="P60">
        <f t="shared" si="4"/>
        <v>-6.1412901241360265</v>
      </c>
      <c r="Q60">
        <f t="shared" si="5"/>
        <v>477031.13997397444</v>
      </c>
      <c r="R60">
        <f t="shared" si="6"/>
        <v>4300441.3117098752</v>
      </c>
    </row>
    <row r="61" spans="1:18" x14ac:dyDescent="0.25">
      <c r="A61" s="3" t="s">
        <v>10</v>
      </c>
      <c r="B61" s="2">
        <v>68.5</v>
      </c>
      <c r="C61">
        <v>14.48</v>
      </c>
      <c r="D61">
        <v>252.95</v>
      </c>
      <c r="E61" s="1" t="s">
        <v>2</v>
      </c>
      <c r="F61" s="1" t="s">
        <v>3</v>
      </c>
      <c r="J61" s="16">
        <v>477044.86900000001</v>
      </c>
      <c r="K61" s="16">
        <v>4300447.4529999997</v>
      </c>
      <c r="L61">
        <f t="shared" si="0"/>
        <v>0.34250000000000003</v>
      </c>
      <c r="M61" s="2">
        <f t="shared" si="1"/>
        <v>14.8225</v>
      </c>
      <c r="N61">
        <f t="shared" si="2"/>
        <v>4.4148103429196563</v>
      </c>
      <c r="O61">
        <f t="shared" si="3"/>
        <v>-14.171039999486878</v>
      </c>
      <c r="P61">
        <f t="shared" si="4"/>
        <v>-4.3460478118565327</v>
      </c>
      <c r="Q61">
        <f t="shared" si="5"/>
        <v>477030.69796000054</v>
      </c>
      <c r="R61">
        <f t="shared" si="6"/>
        <v>4300443.1069521876</v>
      </c>
    </row>
    <row r="62" spans="1:18" x14ac:dyDescent="0.25">
      <c r="A62" s="3" t="s">
        <v>10</v>
      </c>
      <c r="B62" s="2">
        <v>31</v>
      </c>
      <c r="C62">
        <v>20.46</v>
      </c>
      <c r="D62">
        <v>255.2</v>
      </c>
      <c r="E62" s="1" t="s">
        <v>2</v>
      </c>
      <c r="F62" s="1" t="s">
        <v>3</v>
      </c>
      <c r="J62" s="16">
        <v>477044.86900000001</v>
      </c>
      <c r="K62" s="16">
        <v>4300447.4529999997</v>
      </c>
      <c r="L62">
        <f t="shared" si="0"/>
        <v>0.155</v>
      </c>
      <c r="M62" s="2">
        <f t="shared" si="1"/>
        <v>20.615000000000002</v>
      </c>
      <c r="N62">
        <f t="shared" si="2"/>
        <v>4.454080251089529</v>
      </c>
      <c r="O62">
        <f t="shared" si="3"/>
        <v>-19.931064156080932</v>
      </c>
      <c r="P62">
        <f t="shared" si="4"/>
        <v>-5.266014299846324</v>
      </c>
      <c r="Q62">
        <f t="shared" si="5"/>
        <v>477024.93793584395</v>
      </c>
      <c r="R62">
        <f t="shared" si="6"/>
        <v>4300442.1869856995</v>
      </c>
    </row>
    <row r="63" spans="1:18" x14ac:dyDescent="0.25">
      <c r="A63" s="3" t="s">
        <v>10</v>
      </c>
      <c r="B63" s="2">
        <v>41.3</v>
      </c>
      <c r="C63">
        <v>23.25</v>
      </c>
      <c r="D63">
        <v>265.2</v>
      </c>
      <c r="E63" s="1" t="s">
        <v>2</v>
      </c>
      <c r="F63" s="1" t="s">
        <v>3</v>
      </c>
      <c r="J63" s="16">
        <v>477044.86900000001</v>
      </c>
      <c r="K63" s="16">
        <v>4300447.4529999997</v>
      </c>
      <c r="L63">
        <f t="shared" si="0"/>
        <v>0.20649999999999999</v>
      </c>
      <c r="M63" s="2">
        <f t="shared" si="1"/>
        <v>23.456499999999998</v>
      </c>
      <c r="N63">
        <f t="shared" si="2"/>
        <v>4.6286131762889617</v>
      </c>
      <c r="O63">
        <f t="shared" si="3"/>
        <v>-23.374234752985995</v>
      </c>
      <c r="P63">
        <f t="shared" si="4"/>
        <v>-1.9627893321244652</v>
      </c>
      <c r="Q63">
        <f t="shared" si="5"/>
        <v>477021.49476524704</v>
      </c>
      <c r="R63">
        <f t="shared" si="6"/>
        <v>4300445.4902106673</v>
      </c>
    </row>
    <row r="64" spans="1:18" x14ac:dyDescent="0.25">
      <c r="A64" s="3" t="s">
        <v>10</v>
      </c>
      <c r="B64" s="2">
        <v>28</v>
      </c>
      <c r="C64">
        <v>15.9</v>
      </c>
      <c r="D64">
        <v>246</v>
      </c>
      <c r="E64" s="1" t="s">
        <v>2</v>
      </c>
      <c r="F64" s="1" t="s">
        <v>3</v>
      </c>
      <c r="J64" s="16">
        <v>477044.86900000001</v>
      </c>
      <c r="K64" s="16">
        <v>4300447.4529999997</v>
      </c>
      <c r="L64">
        <f t="shared" si="0"/>
        <v>0.14000000000000001</v>
      </c>
      <c r="M64" s="2">
        <f t="shared" si="1"/>
        <v>16.04</v>
      </c>
      <c r="N64">
        <f t="shared" si="2"/>
        <v>4.2935099599060509</v>
      </c>
      <c r="O64">
        <f t="shared" si="3"/>
        <v>-14.653269140587319</v>
      </c>
      <c r="P64">
        <f t="shared" si="4"/>
        <v>-6.5240557549358336</v>
      </c>
      <c r="Q64">
        <f t="shared" si="5"/>
        <v>477030.21573085943</v>
      </c>
      <c r="R64">
        <f t="shared" si="6"/>
        <v>4300440.928944245</v>
      </c>
    </row>
    <row r="65" spans="1:18" x14ac:dyDescent="0.25">
      <c r="A65" s="3" t="s">
        <v>10</v>
      </c>
      <c r="B65" s="2">
        <v>28</v>
      </c>
      <c r="C65">
        <v>16.899999999999999</v>
      </c>
      <c r="D65">
        <v>259</v>
      </c>
      <c r="E65" s="1" t="s">
        <v>2</v>
      </c>
      <c r="F65" s="1" t="s">
        <v>3</v>
      </c>
      <c r="J65" s="16">
        <v>477044.86900000001</v>
      </c>
      <c r="K65" s="16">
        <v>4300447.4529999997</v>
      </c>
      <c r="L65">
        <f t="shared" si="0"/>
        <v>0.14000000000000001</v>
      </c>
      <c r="M65" s="2">
        <f t="shared" si="1"/>
        <v>17.04</v>
      </c>
      <c r="N65">
        <f t="shared" si="2"/>
        <v>4.5204027626653138</v>
      </c>
      <c r="O65">
        <f t="shared" si="3"/>
        <v>-16.726927205948193</v>
      </c>
      <c r="P65">
        <f t="shared" si="4"/>
        <v>-3.25138528121632</v>
      </c>
      <c r="Q65">
        <f t="shared" si="5"/>
        <v>477028.14207279409</v>
      </c>
      <c r="R65">
        <f t="shared" si="6"/>
        <v>4300444.2016147189</v>
      </c>
    </row>
    <row r="66" spans="1:18" x14ac:dyDescent="0.25">
      <c r="A66" s="3" t="s">
        <v>10</v>
      </c>
      <c r="B66" s="2">
        <v>35</v>
      </c>
      <c r="C66">
        <v>23.8</v>
      </c>
      <c r="D66">
        <v>279.60000000000002</v>
      </c>
      <c r="E66" s="1" t="s">
        <v>2</v>
      </c>
      <c r="F66" s="1" t="s">
        <v>3</v>
      </c>
      <c r="J66" s="16">
        <v>477044.86900000001</v>
      </c>
      <c r="K66" s="16">
        <v>4300447.4529999997</v>
      </c>
      <c r="L66">
        <f t="shared" si="0"/>
        <v>0.17499999999999999</v>
      </c>
      <c r="M66" s="2">
        <f t="shared" si="1"/>
        <v>23.975000000000001</v>
      </c>
      <c r="N66">
        <f t="shared" si="2"/>
        <v>4.8799405885761455</v>
      </c>
      <c r="O66">
        <f t="shared" si="3"/>
        <v>-23.639254988765355</v>
      </c>
      <c r="P66">
        <f t="shared" si="4"/>
        <v>3.9982807025185529</v>
      </c>
      <c r="Q66">
        <f t="shared" si="5"/>
        <v>477021.22974501125</v>
      </c>
      <c r="R66">
        <f t="shared" si="6"/>
        <v>4300451.4512807019</v>
      </c>
    </row>
    <row r="67" spans="1:18" x14ac:dyDescent="0.25">
      <c r="A67" s="3" t="s">
        <v>10</v>
      </c>
      <c r="B67" s="2">
        <v>33.4</v>
      </c>
      <c r="C67">
        <v>17.59</v>
      </c>
      <c r="D67">
        <v>283</v>
      </c>
      <c r="E67" s="1" t="s">
        <v>1</v>
      </c>
      <c r="F67" s="1" t="s">
        <v>3</v>
      </c>
      <c r="J67" s="16">
        <v>477044.86900000001</v>
      </c>
      <c r="K67" s="16">
        <v>4300447.4529999997</v>
      </c>
      <c r="L67">
        <f t="shared" si="0"/>
        <v>0.16699999999999998</v>
      </c>
      <c r="M67" s="2">
        <f t="shared" si="1"/>
        <v>17.757000000000001</v>
      </c>
      <c r="N67">
        <f t="shared" si="2"/>
        <v>4.9392817831439526</v>
      </c>
      <c r="O67">
        <f t="shared" si="3"/>
        <v>-17.301889240391425</v>
      </c>
      <c r="P67">
        <f t="shared" si="4"/>
        <v>3.9944558719840098</v>
      </c>
      <c r="Q67">
        <f t="shared" si="5"/>
        <v>477027.56711075961</v>
      </c>
      <c r="R67">
        <f t="shared" si="6"/>
        <v>4300451.4474558719</v>
      </c>
    </row>
    <row r="68" spans="1:18" x14ac:dyDescent="0.25">
      <c r="A68" s="3" t="s">
        <v>10</v>
      </c>
      <c r="B68" s="2">
        <v>63.2</v>
      </c>
      <c r="C68">
        <v>18.5</v>
      </c>
      <c r="D68">
        <v>288.60000000000002</v>
      </c>
      <c r="E68" s="1" t="s">
        <v>4</v>
      </c>
      <c r="F68" s="1" t="s">
        <v>3</v>
      </c>
      <c r="J68" s="16">
        <v>477044.86900000001</v>
      </c>
      <c r="K68" s="16">
        <v>4300447.4529999997</v>
      </c>
      <c r="L68">
        <f t="shared" si="0"/>
        <v>0.316</v>
      </c>
      <c r="M68" s="2">
        <f t="shared" si="1"/>
        <v>18.815999999999999</v>
      </c>
      <c r="N68">
        <f t="shared" si="2"/>
        <v>5.0370202212556352</v>
      </c>
      <c r="O68">
        <f t="shared" si="3"/>
        <v>-17.833210402740363</v>
      </c>
      <c r="P68">
        <f t="shared" si="4"/>
        <v>6.0015383637524842</v>
      </c>
      <c r="Q68">
        <f t="shared" si="5"/>
        <v>477027.03578959726</v>
      </c>
      <c r="R68">
        <f t="shared" si="6"/>
        <v>4300453.454538364</v>
      </c>
    </row>
    <row r="69" spans="1:18" x14ac:dyDescent="0.25">
      <c r="A69" s="3" t="s">
        <v>10</v>
      </c>
      <c r="B69" s="2">
        <v>60.5</v>
      </c>
      <c r="C69">
        <v>13.15</v>
      </c>
      <c r="D69">
        <v>297.5</v>
      </c>
      <c r="E69" s="1" t="s">
        <v>4</v>
      </c>
      <c r="F69" s="1" t="s">
        <v>3</v>
      </c>
      <c r="J69" s="16">
        <v>477044.86900000001</v>
      </c>
      <c r="K69" s="16">
        <v>4300447.4529999997</v>
      </c>
      <c r="L69">
        <f t="shared" si="0"/>
        <v>0.30249999999999999</v>
      </c>
      <c r="M69" s="2">
        <f t="shared" si="1"/>
        <v>13.452500000000001</v>
      </c>
      <c r="N69">
        <f t="shared" si="2"/>
        <v>5.1923545246831306</v>
      </c>
      <c r="O69">
        <f t="shared" si="3"/>
        <v>-11.932513233330027</v>
      </c>
      <c r="P69">
        <f t="shared" si="4"/>
        <v>6.2116732195442959</v>
      </c>
      <c r="Q69">
        <f t="shared" si="5"/>
        <v>477032.93648676667</v>
      </c>
      <c r="R69">
        <f t="shared" si="6"/>
        <v>4300453.6646732194</v>
      </c>
    </row>
    <row r="70" spans="1:18" x14ac:dyDescent="0.25">
      <c r="A70" s="3" t="s">
        <v>10</v>
      </c>
      <c r="B70" s="2">
        <v>76</v>
      </c>
      <c r="C70">
        <v>14.49</v>
      </c>
      <c r="D70">
        <v>307.8</v>
      </c>
      <c r="E70" s="1" t="s">
        <v>4</v>
      </c>
      <c r="F70" s="1" t="s">
        <v>3</v>
      </c>
      <c r="J70" s="16">
        <v>477044.86900000001</v>
      </c>
      <c r="K70" s="16">
        <v>4300447.4529999997</v>
      </c>
      <c r="L70">
        <f t="shared" si="0"/>
        <v>0.38</v>
      </c>
      <c r="M70" s="2">
        <f t="shared" si="1"/>
        <v>14.870000000000001</v>
      </c>
      <c r="N70">
        <f t="shared" si="2"/>
        <v>5.3721234376385469</v>
      </c>
      <c r="O70">
        <f t="shared" si="3"/>
        <v>-11.749605034026512</v>
      </c>
      <c r="P70">
        <f t="shared" si="4"/>
        <v>9.1139278878197683</v>
      </c>
      <c r="Q70">
        <f t="shared" si="5"/>
        <v>477033.11939496599</v>
      </c>
      <c r="R70">
        <f t="shared" si="6"/>
        <v>4300456.5669278875</v>
      </c>
    </row>
    <row r="71" spans="1:18" x14ac:dyDescent="0.25">
      <c r="A71" s="3" t="s">
        <v>10</v>
      </c>
      <c r="B71" s="2">
        <v>74</v>
      </c>
      <c r="C71">
        <v>15.5</v>
      </c>
      <c r="D71">
        <v>307.8</v>
      </c>
      <c r="E71" s="1" t="s">
        <v>2</v>
      </c>
      <c r="F71" s="1" t="s">
        <v>3</v>
      </c>
      <c r="J71" s="16">
        <v>477044.86900000001</v>
      </c>
      <c r="K71" s="16">
        <v>4300447.4529999997</v>
      </c>
      <c r="L71">
        <f t="shared" ref="L71:L134" si="7">B71/2/100</f>
        <v>0.37</v>
      </c>
      <c r="M71" s="2">
        <f t="shared" ref="M71:M134" si="8">C71+L71</f>
        <v>15.87</v>
      </c>
      <c r="N71">
        <f t="shared" ref="N71:N134" si="9">D71*(PI()/180)</f>
        <v>5.3721234376385469</v>
      </c>
      <c r="O71">
        <f t="shared" ref="O71:O134" si="10">M71*SIN(N71)</f>
        <v>-12.539760046402201</v>
      </c>
      <c r="P71">
        <f t="shared" ref="P71:P134" si="11">M71*COS(N71)</f>
        <v>9.7268349414727435</v>
      </c>
      <c r="Q71">
        <f t="shared" ref="Q71:Q134" si="12">J71+O71</f>
        <v>477032.3292399536</v>
      </c>
      <c r="R71">
        <f t="shared" ref="R71:R134" si="13">K71+P71</f>
        <v>4300457.1798349414</v>
      </c>
    </row>
    <row r="72" spans="1:18" x14ac:dyDescent="0.25">
      <c r="A72" s="3" t="s">
        <v>10</v>
      </c>
      <c r="B72" s="2">
        <v>70.5</v>
      </c>
      <c r="C72">
        <v>15.72</v>
      </c>
      <c r="D72">
        <v>312.2</v>
      </c>
      <c r="E72" s="1" t="s">
        <v>2</v>
      </c>
      <c r="F72" s="1" t="s">
        <v>3</v>
      </c>
      <c r="J72" s="16">
        <v>477044.86900000001</v>
      </c>
      <c r="K72" s="16">
        <v>4300447.4529999997</v>
      </c>
      <c r="L72">
        <f t="shared" si="7"/>
        <v>0.35249999999999998</v>
      </c>
      <c r="M72" s="2">
        <f t="shared" si="8"/>
        <v>16.072500000000002</v>
      </c>
      <c r="N72">
        <f t="shared" si="9"/>
        <v>5.4489179247262962</v>
      </c>
      <c r="O72">
        <f t="shared" si="10"/>
        <v>-11.9065818738188</v>
      </c>
      <c r="P72">
        <f t="shared" si="11"/>
        <v>10.796229171893751</v>
      </c>
      <c r="Q72">
        <f t="shared" si="12"/>
        <v>477032.96241812618</v>
      </c>
      <c r="R72">
        <f t="shared" si="13"/>
        <v>4300458.2492291713</v>
      </c>
    </row>
    <row r="73" spans="1:18" x14ac:dyDescent="0.25">
      <c r="A73" s="3" t="s">
        <v>10</v>
      </c>
      <c r="B73" s="2">
        <v>52.5</v>
      </c>
      <c r="C73">
        <v>27.47</v>
      </c>
      <c r="D73">
        <v>322.7</v>
      </c>
      <c r="E73" s="1" t="s">
        <v>2</v>
      </c>
      <c r="F73" s="1" t="s">
        <v>3</v>
      </c>
      <c r="J73" s="16">
        <v>477044.86900000001</v>
      </c>
      <c r="K73" s="16">
        <v>4300447.4529999997</v>
      </c>
      <c r="L73">
        <f t="shared" si="7"/>
        <v>0.26250000000000001</v>
      </c>
      <c r="M73" s="2">
        <f t="shared" si="8"/>
        <v>27.732499999999998</v>
      </c>
      <c r="N73">
        <f t="shared" si="9"/>
        <v>5.632177496185701</v>
      </c>
      <c r="O73">
        <f t="shared" si="10"/>
        <v>-16.805573310368846</v>
      </c>
      <c r="P73">
        <f t="shared" si="11"/>
        <v>22.060468307808389</v>
      </c>
      <c r="Q73">
        <f t="shared" si="12"/>
        <v>477028.06342668965</v>
      </c>
      <c r="R73">
        <f t="shared" si="13"/>
        <v>4300469.5134683074</v>
      </c>
    </row>
    <row r="74" spans="1:18" x14ac:dyDescent="0.25">
      <c r="A74" s="3" t="s">
        <v>10</v>
      </c>
      <c r="B74" s="2">
        <v>29.7</v>
      </c>
      <c r="C74">
        <v>16.899999999999999</v>
      </c>
      <c r="D74">
        <v>331.4</v>
      </c>
      <c r="E74" s="1" t="s">
        <v>2</v>
      </c>
      <c r="F74" s="1" t="s">
        <v>3</v>
      </c>
      <c r="J74" s="16">
        <v>477044.86900000001</v>
      </c>
      <c r="K74" s="16">
        <v>4300447.4529999997</v>
      </c>
      <c r="L74">
        <f t="shared" si="7"/>
        <v>0.14849999999999999</v>
      </c>
      <c r="M74" s="2">
        <f t="shared" si="8"/>
        <v>17.048499999999997</v>
      </c>
      <c r="N74">
        <f t="shared" si="9"/>
        <v>5.784021141109208</v>
      </c>
      <c r="O74">
        <f t="shared" si="10"/>
        <v>-8.160978140100438</v>
      </c>
      <c r="P74">
        <f t="shared" si="11"/>
        <v>14.968292756583923</v>
      </c>
      <c r="Q74">
        <f t="shared" si="12"/>
        <v>477036.70802185993</v>
      </c>
      <c r="R74">
        <f t="shared" si="13"/>
        <v>4300462.4212927567</v>
      </c>
    </row>
    <row r="75" spans="1:18" x14ac:dyDescent="0.25">
      <c r="A75" s="3" t="s">
        <v>10</v>
      </c>
      <c r="B75" s="2">
        <v>41.2</v>
      </c>
      <c r="C75">
        <v>9.83</v>
      </c>
      <c r="D75">
        <v>339</v>
      </c>
      <c r="E75" s="1" t="s">
        <v>2</v>
      </c>
      <c r="F75" s="1" t="s">
        <v>3</v>
      </c>
      <c r="J75" s="16">
        <v>477044.86900000001</v>
      </c>
      <c r="K75" s="16">
        <v>4300447.4529999997</v>
      </c>
      <c r="L75">
        <f t="shared" si="7"/>
        <v>0.20600000000000002</v>
      </c>
      <c r="M75" s="2">
        <f t="shared" si="8"/>
        <v>10.036</v>
      </c>
      <c r="N75">
        <f t="shared" si="9"/>
        <v>5.9166661642607767</v>
      </c>
      <c r="O75">
        <f t="shared" si="10"/>
        <v>-3.5965807416366382</v>
      </c>
      <c r="P75">
        <f t="shared" si="11"/>
        <v>9.3694131603259141</v>
      </c>
      <c r="Q75">
        <f t="shared" si="12"/>
        <v>477041.27241925837</v>
      </c>
      <c r="R75">
        <f t="shared" si="13"/>
        <v>4300456.8224131605</v>
      </c>
    </row>
    <row r="76" spans="1:18" x14ac:dyDescent="0.25">
      <c r="A76" s="3" t="s">
        <v>10</v>
      </c>
      <c r="B76" s="2">
        <v>28.7</v>
      </c>
      <c r="C76">
        <v>11.78</v>
      </c>
      <c r="D76">
        <v>344</v>
      </c>
      <c r="E76" s="1" t="s">
        <v>4</v>
      </c>
      <c r="F76" s="1" t="s">
        <v>3</v>
      </c>
      <c r="J76" s="16">
        <v>477044.86900000001</v>
      </c>
      <c r="K76" s="16">
        <v>4300447.4529999997</v>
      </c>
      <c r="L76">
        <f t="shared" si="7"/>
        <v>0.14349999999999999</v>
      </c>
      <c r="M76" s="2">
        <f t="shared" si="8"/>
        <v>11.923499999999999</v>
      </c>
      <c r="N76">
        <f t="shared" si="9"/>
        <v>6.003932626860494</v>
      </c>
      <c r="O76">
        <f t="shared" si="10"/>
        <v>-3.2865620120839867</v>
      </c>
      <c r="P76">
        <f t="shared" si="11"/>
        <v>11.461603831520545</v>
      </c>
      <c r="Q76">
        <f t="shared" si="12"/>
        <v>477041.5824379879</v>
      </c>
      <c r="R76">
        <f t="shared" si="13"/>
        <v>4300458.9146038312</v>
      </c>
    </row>
    <row r="77" spans="1:18" x14ac:dyDescent="0.25">
      <c r="A77" s="3" t="s">
        <v>10</v>
      </c>
      <c r="B77" s="2">
        <v>53.5</v>
      </c>
      <c r="C77">
        <v>5.43</v>
      </c>
      <c r="D77">
        <v>345.7</v>
      </c>
      <c r="E77" s="1" t="s">
        <v>1</v>
      </c>
      <c r="F77" s="1" t="s">
        <v>3</v>
      </c>
      <c r="J77" s="16">
        <v>477044.86900000001</v>
      </c>
      <c r="K77" s="16">
        <v>4300447.4529999997</v>
      </c>
      <c r="L77">
        <f t="shared" si="7"/>
        <v>0.26750000000000002</v>
      </c>
      <c r="M77" s="2">
        <f t="shared" si="8"/>
        <v>5.6974999999999998</v>
      </c>
      <c r="N77">
        <f t="shared" si="9"/>
        <v>6.0336032241443966</v>
      </c>
      <c r="O77">
        <f t="shared" si="10"/>
        <v>-1.4072768749878315</v>
      </c>
      <c r="P77">
        <f t="shared" si="11"/>
        <v>5.5209671296906384</v>
      </c>
      <c r="Q77">
        <f t="shared" si="12"/>
        <v>477043.46172312502</v>
      </c>
      <c r="R77">
        <f t="shared" si="13"/>
        <v>4300452.9739671294</v>
      </c>
    </row>
    <row r="78" spans="1:18" x14ac:dyDescent="0.25">
      <c r="A78" s="3" t="s">
        <v>10</v>
      </c>
      <c r="B78" s="2">
        <v>34.200000000000003</v>
      </c>
      <c r="C78">
        <v>4.2</v>
      </c>
      <c r="D78">
        <v>31.2</v>
      </c>
      <c r="E78" s="1" t="s">
        <v>2</v>
      </c>
      <c r="F78" s="1" t="s">
        <v>3</v>
      </c>
      <c r="J78" s="16">
        <v>477044.86900000001</v>
      </c>
      <c r="K78" s="16">
        <v>4300447.4529999997</v>
      </c>
      <c r="L78">
        <f t="shared" si="7"/>
        <v>0.17100000000000001</v>
      </c>
      <c r="M78" s="2">
        <f t="shared" si="8"/>
        <v>4.3710000000000004</v>
      </c>
      <c r="N78">
        <f t="shared" si="9"/>
        <v>0.5445427266222308</v>
      </c>
      <c r="O78">
        <f t="shared" si="10"/>
        <v>2.2642960579699523</v>
      </c>
      <c r="P78">
        <f t="shared" si="11"/>
        <v>3.7387971811615746</v>
      </c>
      <c r="Q78">
        <f t="shared" si="12"/>
        <v>477047.13329605799</v>
      </c>
      <c r="R78">
        <f t="shared" si="13"/>
        <v>4300451.191797181</v>
      </c>
    </row>
    <row r="79" spans="1:18" x14ac:dyDescent="0.25">
      <c r="A79" s="3" t="s">
        <v>10</v>
      </c>
      <c r="B79" s="2">
        <v>40.5</v>
      </c>
      <c r="C79">
        <v>12</v>
      </c>
      <c r="D79">
        <v>13.4</v>
      </c>
      <c r="E79" s="1" t="s">
        <v>2</v>
      </c>
      <c r="F79" s="1" t="s">
        <v>3</v>
      </c>
      <c r="J79" s="16">
        <v>477044.86900000001</v>
      </c>
      <c r="K79" s="16">
        <v>4300447.4529999997</v>
      </c>
      <c r="L79">
        <f t="shared" si="7"/>
        <v>0.20250000000000001</v>
      </c>
      <c r="M79" s="2">
        <f t="shared" si="8"/>
        <v>12.202500000000001</v>
      </c>
      <c r="N79">
        <f t="shared" si="9"/>
        <v>0.23387411976724015</v>
      </c>
      <c r="O79">
        <f t="shared" si="10"/>
        <v>2.8279037923874548</v>
      </c>
      <c r="P79">
        <f t="shared" si="11"/>
        <v>11.870297653850162</v>
      </c>
      <c r="Q79">
        <f t="shared" si="12"/>
        <v>477047.69690379238</v>
      </c>
      <c r="R79">
        <f t="shared" si="13"/>
        <v>4300459.3232976533</v>
      </c>
    </row>
    <row r="80" spans="1:18" x14ac:dyDescent="0.25">
      <c r="A80" s="3" t="s">
        <v>10</v>
      </c>
      <c r="B80" s="2">
        <v>39</v>
      </c>
      <c r="C80">
        <v>9.75</v>
      </c>
      <c r="D80">
        <v>17</v>
      </c>
      <c r="E80" s="1" t="s">
        <v>2</v>
      </c>
      <c r="F80" s="1" t="s">
        <v>3</v>
      </c>
      <c r="J80" s="16">
        <v>477044.86900000001</v>
      </c>
      <c r="K80" s="16">
        <v>4300447.4529999997</v>
      </c>
      <c r="L80">
        <f t="shared" si="7"/>
        <v>0.19500000000000001</v>
      </c>
      <c r="M80" s="2">
        <f t="shared" si="8"/>
        <v>9.9450000000000003</v>
      </c>
      <c r="N80">
        <f t="shared" si="9"/>
        <v>0.29670597283903605</v>
      </c>
      <c r="O80">
        <f t="shared" si="10"/>
        <v>2.9076366034676173</v>
      </c>
      <c r="P80">
        <f t="shared" si="11"/>
        <v>9.5104507980523874</v>
      </c>
      <c r="Q80">
        <f t="shared" si="12"/>
        <v>477047.77663660346</v>
      </c>
      <c r="R80">
        <f t="shared" si="13"/>
        <v>4300456.9634507978</v>
      </c>
    </row>
    <row r="81" spans="1:18" x14ac:dyDescent="0.25">
      <c r="A81" s="3" t="s">
        <v>10</v>
      </c>
      <c r="B81" s="2">
        <v>32.5</v>
      </c>
      <c r="C81">
        <v>8.7100000000000009</v>
      </c>
      <c r="D81">
        <v>24.7</v>
      </c>
      <c r="E81" s="1" t="s">
        <v>2</v>
      </c>
      <c r="F81" s="1" t="s">
        <v>3</v>
      </c>
      <c r="J81" s="16">
        <v>477044.86900000001</v>
      </c>
      <c r="K81" s="16">
        <v>4300447.4529999997</v>
      </c>
      <c r="L81">
        <f t="shared" si="7"/>
        <v>0.16250000000000001</v>
      </c>
      <c r="M81" s="2">
        <f t="shared" si="8"/>
        <v>8.8725000000000005</v>
      </c>
      <c r="N81">
        <f t="shared" si="9"/>
        <v>0.43109632524259939</v>
      </c>
      <c r="O81">
        <f t="shared" si="10"/>
        <v>3.7075256123000537</v>
      </c>
      <c r="P81">
        <f t="shared" si="11"/>
        <v>8.0607388051058404</v>
      </c>
      <c r="Q81">
        <f t="shared" si="12"/>
        <v>477048.57652561233</v>
      </c>
      <c r="R81">
        <f t="shared" si="13"/>
        <v>4300455.5137388045</v>
      </c>
    </row>
    <row r="82" spans="1:18" x14ac:dyDescent="0.25">
      <c r="A82" s="3" t="s">
        <v>10</v>
      </c>
      <c r="B82" s="2">
        <v>46</v>
      </c>
      <c r="C82">
        <v>1.4</v>
      </c>
      <c r="D82">
        <v>41</v>
      </c>
      <c r="E82" s="1" t="s">
        <v>2</v>
      </c>
      <c r="F82" s="1" t="s">
        <v>3</v>
      </c>
      <c r="J82" s="16">
        <v>477044.86900000001</v>
      </c>
      <c r="K82" s="16">
        <v>4300447.4529999997</v>
      </c>
      <c r="L82">
        <f t="shared" si="7"/>
        <v>0.23</v>
      </c>
      <c r="M82" s="2">
        <f t="shared" si="8"/>
        <v>1.63</v>
      </c>
      <c r="N82">
        <f t="shared" si="9"/>
        <v>0.71558499331767511</v>
      </c>
      <c r="O82">
        <f t="shared" si="10"/>
        <v>1.0693762172545267</v>
      </c>
      <c r="P82">
        <f t="shared" si="11"/>
        <v>1.2301766157631182</v>
      </c>
      <c r="Q82">
        <f t="shared" si="12"/>
        <v>477045.93837621727</v>
      </c>
      <c r="R82">
        <f t="shared" si="13"/>
        <v>4300448.6831766153</v>
      </c>
    </row>
    <row r="83" spans="1:18" x14ac:dyDescent="0.25">
      <c r="A83" s="3" t="s">
        <v>10</v>
      </c>
      <c r="B83" s="2">
        <v>58</v>
      </c>
      <c r="C83">
        <v>20.03</v>
      </c>
      <c r="D83">
        <v>45</v>
      </c>
      <c r="E83" s="1" t="s">
        <v>2</v>
      </c>
      <c r="F83" s="1" t="s">
        <v>3</v>
      </c>
      <c r="J83" s="16">
        <v>477044.86900000001</v>
      </c>
      <c r="K83" s="16">
        <v>4300447.4529999997</v>
      </c>
      <c r="L83">
        <f t="shared" si="7"/>
        <v>0.28999999999999998</v>
      </c>
      <c r="M83" s="2">
        <f t="shared" si="8"/>
        <v>20.32</v>
      </c>
      <c r="N83">
        <f t="shared" si="9"/>
        <v>0.78539816339744828</v>
      </c>
      <c r="O83">
        <f t="shared" si="10"/>
        <v>14.368409793710645</v>
      </c>
      <c r="P83">
        <f t="shared" si="11"/>
        <v>14.368409793710647</v>
      </c>
      <c r="Q83">
        <f t="shared" si="12"/>
        <v>477059.23740979371</v>
      </c>
      <c r="R83">
        <f t="shared" si="13"/>
        <v>4300461.8214097936</v>
      </c>
    </row>
    <row r="84" spans="1:18" x14ac:dyDescent="0.25">
      <c r="A84" s="3" t="s">
        <v>10</v>
      </c>
      <c r="B84" s="2">
        <v>150</v>
      </c>
      <c r="C84">
        <v>25.07</v>
      </c>
      <c r="D84">
        <v>59.2</v>
      </c>
      <c r="E84" s="1" t="s">
        <v>4</v>
      </c>
      <c r="F84" s="1" t="s">
        <v>3</v>
      </c>
      <c r="I84" t="s">
        <v>6</v>
      </c>
      <c r="J84" s="16">
        <v>477044.86900000001</v>
      </c>
      <c r="K84" s="16">
        <v>4300447.4529999997</v>
      </c>
      <c r="L84">
        <f t="shared" si="7"/>
        <v>0.75</v>
      </c>
      <c r="M84" s="2">
        <f t="shared" si="8"/>
        <v>25.82</v>
      </c>
      <c r="N84">
        <f t="shared" si="9"/>
        <v>1.0332349171806432</v>
      </c>
      <c r="O84">
        <f t="shared" si="10"/>
        <v>22.178344538749755</v>
      </c>
      <c r="P84">
        <f t="shared" si="11"/>
        <v>13.220946770958156</v>
      </c>
      <c r="Q84">
        <f t="shared" si="12"/>
        <v>477067.04734453873</v>
      </c>
      <c r="R84">
        <f t="shared" si="13"/>
        <v>4300460.6739467708</v>
      </c>
    </row>
    <row r="85" spans="1:18" x14ac:dyDescent="0.25">
      <c r="A85" s="3" t="s">
        <v>10</v>
      </c>
      <c r="B85" s="2">
        <v>48.7</v>
      </c>
      <c r="C85">
        <v>6.44</v>
      </c>
      <c r="D85">
        <v>109.6</v>
      </c>
      <c r="E85" s="1" t="s">
        <v>2</v>
      </c>
      <c r="F85" s="1" t="s">
        <v>3</v>
      </c>
      <c r="J85" s="16">
        <v>477044.86900000001</v>
      </c>
      <c r="K85" s="16">
        <v>4300447.4529999997</v>
      </c>
      <c r="L85">
        <f t="shared" si="7"/>
        <v>0.24350000000000002</v>
      </c>
      <c r="M85" s="2">
        <f t="shared" si="8"/>
        <v>6.6835000000000004</v>
      </c>
      <c r="N85">
        <f t="shared" si="9"/>
        <v>1.9128808601857852</v>
      </c>
      <c r="O85">
        <f t="shared" si="10"/>
        <v>6.2962409857038981</v>
      </c>
      <c r="P85">
        <f t="shared" si="11"/>
        <v>-2.2419905664258293</v>
      </c>
      <c r="Q85">
        <f t="shared" si="12"/>
        <v>477051.16524098569</v>
      </c>
      <c r="R85">
        <f t="shared" si="13"/>
        <v>4300445.2110094335</v>
      </c>
    </row>
    <row r="86" spans="1:18" x14ac:dyDescent="0.25">
      <c r="A86" s="3" t="s">
        <v>10</v>
      </c>
      <c r="B86" s="2">
        <v>48.6</v>
      </c>
      <c r="C86">
        <v>9.39</v>
      </c>
      <c r="D86">
        <v>120.5</v>
      </c>
      <c r="E86" s="1" t="s">
        <v>2</v>
      </c>
      <c r="F86" s="1" t="s">
        <v>3</v>
      </c>
      <c r="J86" s="16">
        <v>477044.86900000001</v>
      </c>
      <c r="K86" s="16">
        <v>4300447.4529999997</v>
      </c>
      <c r="L86">
        <f t="shared" si="7"/>
        <v>0.24299999999999999</v>
      </c>
      <c r="M86" s="2">
        <f t="shared" si="8"/>
        <v>9.6330000000000009</v>
      </c>
      <c r="N86">
        <f t="shared" si="9"/>
        <v>2.1031217486531673</v>
      </c>
      <c r="O86">
        <f t="shared" si="10"/>
        <v>8.3000737025332185</v>
      </c>
      <c r="P86">
        <f t="shared" si="11"/>
        <v>-4.8891170504004648</v>
      </c>
      <c r="Q86">
        <f t="shared" si="12"/>
        <v>477053.16907370253</v>
      </c>
      <c r="R86">
        <f t="shared" si="13"/>
        <v>4300442.5638829498</v>
      </c>
    </row>
    <row r="87" spans="1:18" x14ac:dyDescent="0.25">
      <c r="A87" s="3" t="s">
        <v>10</v>
      </c>
      <c r="B87" s="2">
        <v>25.5</v>
      </c>
      <c r="C87">
        <v>14.5</v>
      </c>
      <c r="D87">
        <v>121.7</v>
      </c>
      <c r="E87" s="1" t="s">
        <v>2</v>
      </c>
      <c r="F87" s="1" t="s">
        <v>3</v>
      </c>
      <c r="J87" s="16">
        <v>477044.86900000001</v>
      </c>
      <c r="K87" s="16">
        <v>4300447.4529999997</v>
      </c>
      <c r="L87">
        <f t="shared" si="7"/>
        <v>0.1275</v>
      </c>
      <c r="M87" s="2">
        <f t="shared" si="8"/>
        <v>14.6275</v>
      </c>
      <c r="N87">
        <f t="shared" si="9"/>
        <v>2.1240656996770992</v>
      </c>
      <c r="O87">
        <f t="shared" si="10"/>
        <v>12.445239503100307</v>
      </c>
      <c r="P87">
        <f t="shared" si="11"/>
        <v>-7.6863365760595981</v>
      </c>
      <c r="Q87">
        <f t="shared" si="12"/>
        <v>477057.31423950312</v>
      </c>
      <c r="R87">
        <f t="shared" si="13"/>
        <v>4300439.7666634237</v>
      </c>
    </row>
    <row r="88" spans="1:18" x14ac:dyDescent="0.25">
      <c r="A88" s="3" t="s">
        <v>10</v>
      </c>
      <c r="B88" s="2">
        <v>59</v>
      </c>
      <c r="C88">
        <v>19.739999999999998</v>
      </c>
      <c r="D88">
        <v>123</v>
      </c>
      <c r="E88" s="1" t="s">
        <v>2</v>
      </c>
      <c r="F88" s="1" t="s">
        <v>3</v>
      </c>
      <c r="J88" s="16">
        <v>477044.86900000001</v>
      </c>
      <c r="K88" s="16">
        <v>4300447.4529999997</v>
      </c>
      <c r="L88">
        <f t="shared" si="7"/>
        <v>0.29499999999999998</v>
      </c>
      <c r="M88" s="2">
        <f t="shared" si="8"/>
        <v>20.035</v>
      </c>
      <c r="N88">
        <f t="shared" si="9"/>
        <v>2.1467549799530254</v>
      </c>
      <c r="O88">
        <f t="shared" si="10"/>
        <v>16.802764828786568</v>
      </c>
      <c r="P88">
        <f t="shared" si="11"/>
        <v>-10.911843066526068</v>
      </c>
      <c r="Q88">
        <f t="shared" si="12"/>
        <v>477061.67176482879</v>
      </c>
      <c r="R88">
        <f t="shared" si="13"/>
        <v>4300436.5411569336</v>
      </c>
    </row>
    <row r="89" spans="1:18" x14ac:dyDescent="0.25">
      <c r="A89" s="3" t="s">
        <v>10</v>
      </c>
      <c r="B89" s="2">
        <v>103</v>
      </c>
      <c r="C89">
        <v>12.03</v>
      </c>
      <c r="D89">
        <v>136.5</v>
      </c>
      <c r="E89" s="1" t="s">
        <v>1</v>
      </c>
      <c r="F89" s="1" t="s">
        <v>3</v>
      </c>
      <c r="G89" s="1" t="s">
        <v>5</v>
      </c>
      <c r="J89" s="16">
        <v>477044.86900000001</v>
      </c>
      <c r="K89" s="16">
        <v>4300447.4529999997</v>
      </c>
      <c r="L89">
        <f t="shared" si="7"/>
        <v>0.51500000000000001</v>
      </c>
      <c r="M89" s="2">
        <f t="shared" si="8"/>
        <v>12.545</v>
      </c>
      <c r="N89">
        <f t="shared" si="9"/>
        <v>2.3823744289722599</v>
      </c>
      <c r="O89">
        <f t="shared" si="10"/>
        <v>8.6354081520781421</v>
      </c>
      <c r="P89">
        <f t="shared" si="11"/>
        <v>-9.0998214843491478</v>
      </c>
      <c r="Q89">
        <f t="shared" si="12"/>
        <v>477053.50440815208</v>
      </c>
      <c r="R89">
        <f t="shared" si="13"/>
        <v>4300438.3531785151</v>
      </c>
    </row>
    <row r="90" spans="1:18" x14ac:dyDescent="0.25">
      <c r="A90" s="3" t="s">
        <v>10</v>
      </c>
      <c r="B90" s="2">
        <v>42.5</v>
      </c>
      <c r="C90">
        <v>14.94</v>
      </c>
      <c r="D90">
        <v>163.9</v>
      </c>
      <c r="E90" s="1" t="s">
        <v>1</v>
      </c>
      <c r="F90" s="1" t="s">
        <v>3</v>
      </c>
      <c r="G90" s="1" t="s">
        <v>5</v>
      </c>
      <c r="J90" s="16">
        <v>477044.86900000001</v>
      </c>
      <c r="K90" s="16">
        <v>4300447.4529999997</v>
      </c>
      <c r="L90">
        <f t="shared" si="7"/>
        <v>0.21249999999999999</v>
      </c>
      <c r="M90" s="2">
        <f t="shared" si="8"/>
        <v>15.1525</v>
      </c>
      <c r="N90">
        <f t="shared" si="9"/>
        <v>2.8605946440187062</v>
      </c>
      <c r="O90">
        <f t="shared" si="10"/>
        <v>4.2020102841642792</v>
      </c>
      <c r="P90">
        <f t="shared" si="11"/>
        <v>-14.558206133372945</v>
      </c>
      <c r="Q90">
        <f t="shared" si="12"/>
        <v>477049.07101028418</v>
      </c>
      <c r="R90">
        <f t="shared" si="13"/>
        <v>4300432.8947938662</v>
      </c>
    </row>
    <row r="91" spans="1:18" x14ac:dyDescent="0.25">
      <c r="A91" s="3" t="s">
        <v>10</v>
      </c>
      <c r="B91" s="2">
        <v>38</v>
      </c>
      <c r="C91">
        <v>20.45</v>
      </c>
      <c r="D91">
        <v>153.69999999999999</v>
      </c>
      <c r="E91" s="1" t="s">
        <v>1</v>
      </c>
      <c r="F91" s="1" t="s">
        <v>3</v>
      </c>
      <c r="J91" s="16">
        <v>477044.86900000001</v>
      </c>
      <c r="K91" s="16">
        <v>4300447.4529999997</v>
      </c>
      <c r="L91">
        <f t="shared" si="7"/>
        <v>0.19</v>
      </c>
      <c r="M91" s="2">
        <f t="shared" si="8"/>
        <v>20.64</v>
      </c>
      <c r="N91">
        <f t="shared" si="9"/>
        <v>2.6825710603152841</v>
      </c>
      <c r="O91">
        <f t="shared" si="10"/>
        <v>9.1449893786110774</v>
      </c>
      <c r="P91">
        <f t="shared" si="11"/>
        <v>-18.50347992311421</v>
      </c>
      <c r="Q91">
        <f t="shared" si="12"/>
        <v>477054.01398937864</v>
      </c>
      <c r="R91">
        <f t="shared" si="13"/>
        <v>4300428.9495200766</v>
      </c>
    </row>
    <row r="92" spans="1:18" x14ac:dyDescent="0.25">
      <c r="A92" s="3" t="s">
        <v>10</v>
      </c>
      <c r="B92" s="2">
        <v>74</v>
      </c>
      <c r="C92">
        <v>20.21</v>
      </c>
      <c r="D92">
        <v>159</v>
      </c>
      <c r="E92" s="1" t="s">
        <v>1</v>
      </c>
      <c r="F92" s="1" t="s">
        <v>3</v>
      </c>
      <c r="J92" s="16">
        <v>477044.86900000001</v>
      </c>
      <c r="K92" s="16">
        <v>4300447.4529999997</v>
      </c>
      <c r="L92">
        <f t="shared" si="7"/>
        <v>0.37</v>
      </c>
      <c r="M92" s="2">
        <f t="shared" si="8"/>
        <v>20.580000000000002</v>
      </c>
      <c r="N92">
        <f t="shared" si="9"/>
        <v>2.7750735106709841</v>
      </c>
      <c r="O92">
        <f t="shared" si="10"/>
        <v>7.3752124016422789</v>
      </c>
      <c r="P92">
        <f t="shared" si="11"/>
        <v>-19.213085177312415</v>
      </c>
      <c r="Q92">
        <f t="shared" si="12"/>
        <v>477052.24421240162</v>
      </c>
      <c r="R92">
        <f t="shared" si="13"/>
        <v>4300428.2399148224</v>
      </c>
    </row>
    <row r="93" spans="1:18" x14ac:dyDescent="0.25">
      <c r="A93" s="3" t="s">
        <v>10</v>
      </c>
      <c r="B93" s="2">
        <v>48</v>
      </c>
      <c r="C93">
        <v>21.1</v>
      </c>
      <c r="D93">
        <v>161.80000000000001</v>
      </c>
      <c r="E93" s="1" t="s">
        <v>1</v>
      </c>
      <c r="F93" s="1" t="s">
        <v>3</v>
      </c>
      <c r="J93" s="16">
        <v>477044.86900000001</v>
      </c>
      <c r="K93" s="16">
        <v>4300447.4529999997</v>
      </c>
      <c r="L93">
        <f t="shared" si="7"/>
        <v>0.24</v>
      </c>
      <c r="M93" s="2">
        <f t="shared" si="8"/>
        <v>21.34</v>
      </c>
      <c r="N93">
        <f t="shared" si="9"/>
        <v>2.8239427297268254</v>
      </c>
      <c r="O93">
        <f t="shared" si="10"/>
        <v>6.6652271610510399</v>
      </c>
      <c r="P93">
        <f t="shared" si="11"/>
        <v>-20.272403579536086</v>
      </c>
      <c r="Q93">
        <f t="shared" si="12"/>
        <v>477051.53422716109</v>
      </c>
      <c r="R93">
        <f t="shared" si="13"/>
        <v>4300427.1805964205</v>
      </c>
    </row>
    <row r="94" spans="1:18" x14ac:dyDescent="0.25">
      <c r="A94" s="3" t="s">
        <v>10</v>
      </c>
      <c r="B94" s="2">
        <v>108.5</v>
      </c>
      <c r="C94">
        <v>14.08</v>
      </c>
      <c r="D94">
        <v>175.7</v>
      </c>
      <c r="E94" s="1" t="s">
        <v>4</v>
      </c>
      <c r="F94" s="1" t="s">
        <v>3</v>
      </c>
      <c r="J94" s="16">
        <v>477044.86900000001</v>
      </c>
      <c r="K94" s="16">
        <v>4300447.4529999997</v>
      </c>
      <c r="L94">
        <f t="shared" si="7"/>
        <v>0.54249999999999998</v>
      </c>
      <c r="M94" s="2">
        <f t="shared" si="8"/>
        <v>14.6225</v>
      </c>
      <c r="N94">
        <f t="shared" si="9"/>
        <v>3.0665434957540367</v>
      </c>
      <c r="O94">
        <f t="shared" si="10"/>
        <v>1.0963764330179819</v>
      </c>
      <c r="P94">
        <f t="shared" si="11"/>
        <v>-14.581339614971006</v>
      </c>
      <c r="Q94">
        <f t="shared" si="12"/>
        <v>477045.96537643304</v>
      </c>
      <c r="R94">
        <f t="shared" si="13"/>
        <v>4300432.8716603843</v>
      </c>
    </row>
    <row r="95" spans="1:18" x14ac:dyDescent="0.25">
      <c r="A95" s="3" t="s">
        <v>10</v>
      </c>
      <c r="B95" s="2">
        <v>71</v>
      </c>
      <c r="C95">
        <v>16.649999999999999</v>
      </c>
      <c r="D95">
        <v>180.3</v>
      </c>
      <c r="E95" s="1" t="s">
        <v>4</v>
      </c>
      <c r="F95" s="1" t="s">
        <v>3</v>
      </c>
      <c r="J95" s="16">
        <v>477044.86900000001</v>
      </c>
      <c r="K95" s="16">
        <v>4300447.4529999997</v>
      </c>
      <c r="L95">
        <f t="shared" si="7"/>
        <v>0.35499999999999998</v>
      </c>
      <c r="M95" s="2">
        <f t="shared" si="8"/>
        <v>17.004999999999999</v>
      </c>
      <c r="N95">
        <f t="shared" si="9"/>
        <v>3.1468286413457762</v>
      </c>
      <c r="O95">
        <f t="shared" si="10"/>
        <v>-8.9037564953289891E-2</v>
      </c>
      <c r="P95">
        <f t="shared" si="11"/>
        <v>-17.004766899667491</v>
      </c>
      <c r="Q95">
        <f t="shared" si="12"/>
        <v>477044.77996243507</v>
      </c>
      <c r="R95">
        <f t="shared" si="13"/>
        <v>4300430.4482330997</v>
      </c>
    </row>
    <row r="96" spans="1:18" x14ac:dyDescent="0.25">
      <c r="A96" s="3" t="s">
        <v>10</v>
      </c>
      <c r="B96" s="2">
        <v>208</v>
      </c>
      <c r="C96">
        <v>22.55</v>
      </c>
      <c r="D96">
        <v>176.6</v>
      </c>
      <c r="E96" s="1" t="s">
        <v>4</v>
      </c>
      <c r="F96" s="1" t="s">
        <v>3</v>
      </c>
      <c r="I96" t="s">
        <v>7</v>
      </c>
      <c r="J96" s="16">
        <v>477044.86900000001</v>
      </c>
      <c r="K96" s="16">
        <v>4300447.4529999997</v>
      </c>
      <c r="L96">
        <f t="shared" si="7"/>
        <v>1.04</v>
      </c>
      <c r="M96" s="2">
        <f t="shared" si="8"/>
        <v>23.59</v>
      </c>
      <c r="N96">
        <f t="shared" si="9"/>
        <v>3.0822514590219861</v>
      </c>
      <c r="O96">
        <f t="shared" si="10"/>
        <v>1.3990373526569344</v>
      </c>
      <c r="P96">
        <f t="shared" si="11"/>
        <v>-23.548477540721624</v>
      </c>
      <c r="Q96">
        <f t="shared" si="12"/>
        <v>477046.26803735265</v>
      </c>
      <c r="R96">
        <f t="shared" si="13"/>
        <v>4300423.904522459</v>
      </c>
    </row>
    <row r="97" spans="1:18" x14ac:dyDescent="0.25">
      <c r="A97" s="3" t="s">
        <v>10</v>
      </c>
      <c r="B97" s="2">
        <v>27</v>
      </c>
      <c r="C97">
        <v>24.2</v>
      </c>
      <c r="D97">
        <v>172.4</v>
      </c>
      <c r="E97" s="1" t="s">
        <v>1</v>
      </c>
      <c r="F97" s="1" t="s">
        <v>3</v>
      </c>
      <c r="G97" s="1" t="s">
        <v>5</v>
      </c>
      <c r="H97" s="1" t="s">
        <v>18</v>
      </c>
      <c r="J97" s="16">
        <v>477044.86900000001</v>
      </c>
      <c r="K97" s="16">
        <v>4300447.4529999997</v>
      </c>
      <c r="L97">
        <f t="shared" si="7"/>
        <v>0.13500000000000001</v>
      </c>
      <c r="M97" s="2">
        <f t="shared" si="8"/>
        <v>24.335000000000001</v>
      </c>
      <c r="N97">
        <f t="shared" si="9"/>
        <v>3.0089476304382243</v>
      </c>
      <c r="O97">
        <f t="shared" si="10"/>
        <v>3.2184592569070714</v>
      </c>
      <c r="P97">
        <f t="shared" si="11"/>
        <v>-24.121230172021271</v>
      </c>
      <c r="Q97">
        <f t="shared" si="12"/>
        <v>477048.08745925693</v>
      </c>
      <c r="R97">
        <f t="shared" si="13"/>
        <v>4300423.3317698278</v>
      </c>
    </row>
    <row r="98" spans="1:18" x14ac:dyDescent="0.25">
      <c r="A98" s="3" t="s">
        <v>10</v>
      </c>
      <c r="B98" s="2">
        <v>50</v>
      </c>
      <c r="C98">
        <v>19.3</v>
      </c>
      <c r="D98">
        <v>167</v>
      </c>
      <c r="E98" s="1" t="s">
        <v>1</v>
      </c>
      <c r="F98" s="1" t="s">
        <v>3</v>
      </c>
      <c r="G98" s="1" t="s">
        <v>5</v>
      </c>
      <c r="H98" s="1" t="s">
        <v>18</v>
      </c>
      <c r="J98" s="16">
        <v>477044.86900000001</v>
      </c>
      <c r="K98" s="16">
        <v>4300447.4529999997</v>
      </c>
      <c r="L98">
        <f t="shared" si="7"/>
        <v>0.25</v>
      </c>
      <c r="M98" s="2">
        <f t="shared" si="8"/>
        <v>19.55</v>
      </c>
      <c r="N98">
        <f t="shared" si="9"/>
        <v>2.9146998508305302</v>
      </c>
      <c r="O98">
        <f t="shared" si="10"/>
        <v>4.3977931124225647</v>
      </c>
      <c r="P98">
        <f t="shared" si="11"/>
        <v>-19.048934766551348</v>
      </c>
      <c r="Q98">
        <f t="shared" si="12"/>
        <v>477049.26679311245</v>
      </c>
      <c r="R98">
        <f t="shared" si="13"/>
        <v>4300428.4040652337</v>
      </c>
    </row>
    <row r="99" spans="1:18" x14ac:dyDescent="0.25">
      <c r="A99" s="3" t="s">
        <v>10</v>
      </c>
      <c r="B99" s="2">
        <v>32.200000000000003</v>
      </c>
      <c r="C99">
        <v>33.200000000000003</v>
      </c>
      <c r="D99">
        <v>163</v>
      </c>
      <c r="E99" s="1" t="s">
        <v>1</v>
      </c>
      <c r="F99" s="1" t="s">
        <v>3</v>
      </c>
      <c r="H99" s="1" t="s">
        <v>18</v>
      </c>
      <c r="J99" s="16">
        <v>477044.86900000001</v>
      </c>
      <c r="K99" s="16">
        <v>4300447.4529999997</v>
      </c>
      <c r="L99">
        <f t="shared" si="7"/>
        <v>0.161</v>
      </c>
      <c r="M99" s="2">
        <f t="shared" si="8"/>
        <v>33.361000000000004</v>
      </c>
      <c r="N99">
        <f t="shared" si="9"/>
        <v>2.8448866807507573</v>
      </c>
      <c r="O99">
        <f t="shared" si="10"/>
        <v>9.7538124412552172</v>
      </c>
      <c r="P99">
        <f t="shared" si="11"/>
        <v>-31.903282963682834</v>
      </c>
      <c r="Q99">
        <f t="shared" si="12"/>
        <v>477054.62281244126</v>
      </c>
      <c r="R99">
        <f t="shared" si="13"/>
        <v>4300415.5497170361</v>
      </c>
    </row>
    <row r="100" spans="1:18" x14ac:dyDescent="0.25">
      <c r="A100" s="3" t="s">
        <v>10</v>
      </c>
      <c r="B100" s="2">
        <v>42</v>
      </c>
      <c r="C100">
        <v>34.9</v>
      </c>
      <c r="D100">
        <v>175</v>
      </c>
      <c r="E100" s="1" t="s">
        <v>2</v>
      </c>
      <c r="F100" s="1" t="s">
        <v>3</v>
      </c>
      <c r="J100" s="16">
        <v>477044.86900000001</v>
      </c>
      <c r="K100" s="16">
        <v>4300447.4529999997</v>
      </c>
      <c r="L100">
        <f t="shared" si="7"/>
        <v>0.21</v>
      </c>
      <c r="M100" s="2">
        <f t="shared" si="8"/>
        <v>35.11</v>
      </c>
      <c r="N100">
        <f t="shared" si="9"/>
        <v>3.0543261909900767</v>
      </c>
      <c r="O100">
        <f t="shared" si="10"/>
        <v>3.0600381278702793</v>
      </c>
      <c r="P100">
        <f t="shared" si="11"/>
        <v>-34.976395850001182</v>
      </c>
      <c r="Q100">
        <f t="shared" si="12"/>
        <v>477047.92903812788</v>
      </c>
      <c r="R100">
        <f t="shared" si="13"/>
        <v>4300412.4766041497</v>
      </c>
    </row>
    <row r="101" spans="1:18" x14ac:dyDescent="0.25">
      <c r="A101" s="3" t="s">
        <v>10</v>
      </c>
      <c r="B101" s="2">
        <v>34.5</v>
      </c>
      <c r="C101">
        <v>22.36</v>
      </c>
      <c r="D101">
        <v>193.6</v>
      </c>
      <c r="E101" s="1" t="s">
        <v>2</v>
      </c>
      <c r="F101" s="1" t="s">
        <v>3</v>
      </c>
      <c r="J101" s="16">
        <v>477044.86900000001</v>
      </c>
      <c r="K101" s="16">
        <v>4300447.4529999997</v>
      </c>
      <c r="L101">
        <f t="shared" si="7"/>
        <v>0.17249999999999999</v>
      </c>
      <c r="M101" s="2">
        <f t="shared" si="8"/>
        <v>22.532499999999999</v>
      </c>
      <c r="N101">
        <f t="shared" si="9"/>
        <v>3.3789574318610218</v>
      </c>
      <c r="O101">
        <f t="shared" si="10"/>
        <v>-5.2983396634841045</v>
      </c>
      <c r="P101">
        <f t="shared" si="11"/>
        <v>-21.900711245536094</v>
      </c>
      <c r="Q101">
        <f t="shared" si="12"/>
        <v>477039.57066033653</v>
      </c>
      <c r="R101">
        <f t="shared" si="13"/>
        <v>4300425.5522887539</v>
      </c>
    </row>
    <row r="102" spans="1:18" x14ac:dyDescent="0.25">
      <c r="A102" s="3" t="s">
        <v>10</v>
      </c>
      <c r="B102" s="2">
        <v>84</v>
      </c>
      <c r="C102">
        <v>56.54</v>
      </c>
      <c r="D102">
        <v>199.6</v>
      </c>
      <c r="E102" s="1" t="s">
        <v>2</v>
      </c>
      <c r="F102" s="1" t="s">
        <v>3</v>
      </c>
      <c r="J102" s="16">
        <v>477044.86900000001</v>
      </c>
      <c r="K102" s="16">
        <v>4300447.4529999997</v>
      </c>
      <c r="L102">
        <f t="shared" si="7"/>
        <v>0.42</v>
      </c>
      <c r="M102" s="2">
        <f t="shared" si="8"/>
        <v>56.96</v>
      </c>
      <c r="N102">
        <f t="shared" si="9"/>
        <v>3.4836771869806817</v>
      </c>
      <c r="O102">
        <f t="shared" si="10"/>
        <v>-19.107321412974521</v>
      </c>
      <c r="P102">
        <f t="shared" si="11"/>
        <v>-53.659592510764426</v>
      </c>
      <c r="Q102">
        <f t="shared" si="12"/>
        <v>477025.76167858701</v>
      </c>
      <c r="R102">
        <f t="shared" si="13"/>
        <v>4300393.7934074886</v>
      </c>
    </row>
    <row r="103" spans="1:18" x14ac:dyDescent="0.25">
      <c r="A103" s="3" t="s">
        <v>10</v>
      </c>
      <c r="B103" s="2">
        <v>82</v>
      </c>
      <c r="C103">
        <v>56.5</v>
      </c>
      <c r="D103">
        <v>199.8</v>
      </c>
      <c r="E103" s="1" t="s">
        <v>4</v>
      </c>
      <c r="F103" s="1" t="s">
        <v>3</v>
      </c>
      <c r="J103" s="16">
        <v>477044.86900000001</v>
      </c>
      <c r="K103" s="16">
        <v>4300447.4529999997</v>
      </c>
      <c r="L103">
        <f t="shared" si="7"/>
        <v>0.41</v>
      </c>
      <c r="M103" s="2">
        <f t="shared" si="8"/>
        <v>56.91</v>
      </c>
      <c r="N103">
        <f t="shared" si="9"/>
        <v>3.4871678454846706</v>
      </c>
      <c r="O103">
        <f t="shared" si="10"/>
        <v>-19.277575041159537</v>
      </c>
      <c r="P103">
        <f t="shared" si="11"/>
        <v>-53.545524561184969</v>
      </c>
      <c r="Q103">
        <f t="shared" si="12"/>
        <v>477025.59142495884</v>
      </c>
      <c r="R103">
        <f t="shared" si="13"/>
        <v>4300393.9074754389</v>
      </c>
    </row>
    <row r="104" spans="1:18" x14ac:dyDescent="0.25">
      <c r="A104" s="3" t="s">
        <v>11</v>
      </c>
      <c r="B104" s="2">
        <v>46</v>
      </c>
      <c r="C104">
        <v>19.3</v>
      </c>
      <c r="D104">
        <v>131.69999999999999</v>
      </c>
      <c r="E104" s="1" t="s">
        <v>4</v>
      </c>
      <c r="F104" s="1" t="s">
        <v>3</v>
      </c>
      <c r="J104" s="17">
        <v>477056.09</v>
      </c>
      <c r="K104" s="17">
        <v>4300413.9519999996</v>
      </c>
      <c r="L104">
        <f t="shared" si="7"/>
        <v>0.23</v>
      </c>
      <c r="M104" s="2">
        <f t="shared" si="8"/>
        <v>19.53</v>
      </c>
      <c r="N104">
        <f t="shared" si="9"/>
        <v>2.298598624876532</v>
      </c>
      <c r="O104">
        <f t="shared" si="10"/>
        <v>14.581843700033694</v>
      </c>
      <c r="P104">
        <f t="shared" si="11"/>
        <v>-12.991948826399666</v>
      </c>
      <c r="Q104">
        <f t="shared" si="12"/>
        <v>477070.67184370005</v>
      </c>
      <c r="R104">
        <f t="shared" si="13"/>
        <v>4300400.9600511733</v>
      </c>
    </row>
    <row r="105" spans="1:18" x14ac:dyDescent="0.25">
      <c r="A105" s="3" t="s">
        <v>11</v>
      </c>
      <c r="B105" s="2">
        <f>SQRT(62.6^2+73.7^2)</f>
        <v>96.697724895676842</v>
      </c>
      <c r="C105">
        <v>22.57</v>
      </c>
      <c r="D105">
        <v>139</v>
      </c>
      <c r="E105" s="1" t="s">
        <v>4</v>
      </c>
      <c r="F105" s="1" t="s">
        <v>3</v>
      </c>
      <c r="I105" t="s">
        <v>41</v>
      </c>
      <c r="J105" s="17">
        <v>477056.09</v>
      </c>
      <c r="K105" s="17">
        <v>4300413.9519999996</v>
      </c>
      <c r="L105">
        <f t="shared" si="7"/>
        <v>0.4834886244783842</v>
      </c>
      <c r="M105" s="2">
        <f t="shared" si="8"/>
        <v>23.053488624478383</v>
      </c>
      <c r="N105">
        <f t="shared" si="9"/>
        <v>2.4260076602721181</v>
      </c>
      <c r="O105">
        <f t="shared" si="10"/>
        <v>15.124449361818993</v>
      </c>
      <c r="P105">
        <f t="shared" si="11"/>
        <v>-17.39868872245053</v>
      </c>
      <c r="Q105">
        <f t="shared" si="12"/>
        <v>477071.21444936184</v>
      </c>
      <c r="R105">
        <f t="shared" si="13"/>
        <v>4300396.5533112772</v>
      </c>
    </row>
    <row r="106" spans="1:18" x14ac:dyDescent="0.25">
      <c r="A106" s="3" t="s">
        <v>11</v>
      </c>
      <c r="B106" s="2">
        <f>SQRT(95^2+76.7^2)</f>
        <v>122.09787057930208</v>
      </c>
      <c r="C106">
        <f>AVERAGE(29.2,28.53)</f>
        <v>28.865000000000002</v>
      </c>
      <c r="D106">
        <f>AVERAGE(143.2,148.6)</f>
        <v>145.89999999999998</v>
      </c>
      <c r="E106" s="1" t="s">
        <v>4</v>
      </c>
      <c r="F106" s="1" t="s">
        <v>3</v>
      </c>
      <c r="I106" t="s">
        <v>42</v>
      </c>
      <c r="J106" s="17">
        <v>477056.09</v>
      </c>
      <c r="K106" s="17">
        <v>4300413.9519999996</v>
      </c>
      <c r="L106">
        <f t="shared" si="7"/>
        <v>0.61048935289651041</v>
      </c>
      <c r="M106" s="2">
        <f t="shared" si="8"/>
        <v>29.475489352896513</v>
      </c>
      <c r="N106">
        <f t="shared" si="9"/>
        <v>2.5464353786597265</v>
      </c>
      <c r="O106">
        <f t="shared" si="10"/>
        <v>16.525108715067446</v>
      </c>
      <c r="P106">
        <f t="shared" si="11"/>
        <v>-24.407483576721251</v>
      </c>
      <c r="Q106">
        <f t="shared" si="12"/>
        <v>477072.61510871508</v>
      </c>
      <c r="R106">
        <f t="shared" si="13"/>
        <v>4300389.5445164228</v>
      </c>
    </row>
    <row r="107" spans="1:18" x14ac:dyDescent="0.25">
      <c r="A107" s="3" t="s">
        <v>11</v>
      </c>
      <c r="B107" s="2">
        <f>SQRT(56.2^2+44.2^2)</f>
        <v>71.498811178928008</v>
      </c>
      <c r="C107">
        <v>22.93</v>
      </c>
      <c r="D107">
        <v>150.69999999999999</v>
      </c>
      <c r="E107" s="1" t="s">
        <v>2</v>
      </c>
      <c r="F107" s="1" t="s">
        <v>3</v>
      </c>
      <c r="G107" s="1" t="s">
        <v>5</v>
      </c>
      <c r="H107" s="1" t="s">
        <v>18</v>
      </c>
      <c r="I107" t="s">
        <v>43</v>
      </c>
      <c r="J107" s="17">
        <v>477056.09</v>
      </c>
      <c r="K107" s="17">
        <v>4300413.9519999996</v>
      </c>
      <c r="L107">
        <f t="shared" si="7"/>
        <v>0.35749405589464006</v>
      </c>
      <c r="M107" s="2">
        <f t="shared" si="8"/>
        <v>23.287494055894641</v>
      </c>
      <c r="N107">
        <f t="shared" si="9"/>
        <v>2.6302111827554544</v>
      </c>
      <c r="O107">
        <f t="shared" si="10"/>
        <v>11.396490936160408</v>
      </c>
      <c r="P107">
        <f t="shared" si="11"/>
        <v>-20.308307998091369</v>
      </c>
      <c r="Q107">
        <f t="shared" si="12"/>
        <v>477067.48649093619</v>
      </c>
      <c r="R107">
        <f t="shared" si="13"/>
        <v>4300393.6436920017</v>
      </c>
    </row>
    <row r="108" spans="1:18" x14ac:dyDescent="0.25">
      <c r="A108" s="3" t="s">
        <v>11</v>
      </c>
      <c r="B108" s="2">
        <v>72</v>
      </c>
      <c r="C108">
        <v>34.53</v>
      </c>
      <c r="D108">
        <v>184.5</v>
      </c>
      <c r="E108" s="1" t="s">
        <v>2</v>
      </c>
      <c r="F108" s="1" t="s">
        <v>3</v>
      </c>
      <c r="J108" s="17">
        <v>477056.09</v>
      </c>
      <c r="K108" s="17">
        <v>4300413.9519999996</v>
      </c>
      <c r="L108">
        <f t="shared" si="7"/>
        <v>0.36</v>
      </c>
      <c r="M108" s="2">
        <f t="shared" si="8"/>
        <v>34.89</v>
      </c>
      <c r="N108">
        <f t="shared" si="9"/>
        <v>3.2201324699295379</v>
      </c>
      <c r="O108">
        <f t="shared" si="10"/>
        <v>-2.7374378499445058</v>
      </c>
      <c r="P108">
        <f t="shared" si="11"/>
        <v>-34.782445773948837</v>
      </c>
      <c r="Q108">
        <f t="shared" si="12"/>
        <v>477053.3525621501</v>
      </c>
      <c r="R108">
        <f t="shared" si="13"/>
        <v>4300379.1695542252</v>
      </c>
    </row>
    <row r="109" spans="1:18" x14ac:dyDescent="0.25">
      <c r="A109" s="3" t="s">
        <v>11</v>
      </c>
      <c r="B109" s="2">
        <v>53.3</v>
      </c>
      <c r="C109">
        <v>42.44</v>
      </c>
      <c r="D109">
        <v>182.47</v>
      </c>
      <c r="E109" s="1" t="s">
        <v>2</v>
      </c>
      <c r="F109" s="1" t="s">
        <v>3</v>
      </c>
      <c r="J109" s="17">
        <v>477056.09</v>
      </c>
      <c r="K109" s="17">
        <v>4300413.9519999996</v>
      </c>
      <c r="L109">
        <f t="shared" si="7"/>
        <v>0.26649999999999996</v>
      </c>
      <c r="M109" s="2">
        <f t="shared" si="8"/>
        <v>42.706499999999998</v>
      </c>
      <c r="N109">
        <f t="shared" si="9"/>
        <v>3.184702286114053</v>
      </c>
      <c r="O109">
        <f t="shared" si="10"/>
        <v>-1.8404913238603873</v>
      </c>
      <c r="P109">
        <f t="shared" si="11"/>
        <v>-42.666822402620916</v>
      </c>
      <c r="Q109">
        <f t="shared" si="12"/>
        <v>477054.24950867618</v>
      </c>
      <c r="R109">
        <f t="shared" si="13"/>
        <v>4300371.2851775968</v>
      </c>
    </row>
    <row r="110" spans="1:18" x14ac:dyDescent="0.25">
      <c r="A110" s="3" t="s">
        <v>11</v>
      </c>
      <c r="B110" s="2">
        <v>33.4</v>
      </c>
      <c r="C110">
        <v>33.200000000000003</v>
      </c>
      <c r="D110">
        <v>191.2</v>
      </c>
      <c r="E110" s="1" t="s">
        <v>2</v>
      </c>
      <c r="F110" s="1" t="s">
        <v>3</v>
      </c>
      <c r="J110" s="17">
        <v>477056.09</v>
      </c>
      <c r="K110" s="17">
        <v>4300413.9519999996</v>
      </c>
      <c r="L110">
        <f t="shared" si="7"/>
        <v>0.16699999999999998</v>
      </c>
      <c r="M110" s="2">
        <f t="shared" si="8"/>
        <v>33.367000000000004</v>
      </c>
      <c r="N110">
        <f t="shared" si="9"/>
        <v>3.3370695298131579</v>
      </c>
      <c r="O110">
        <f t="shared" si="10"/>
        <v>-6.4810175971567956</v>
      </c>
      <c r="P110">
        <f t="shared" si="11"/>
        <v>-32.731530668536479</v>
      </c>
      <c r="Q110">
        <f t="shared" si="12"/>
        <v>477049.60898240289</v>
      </c>
      <c r="R110">
        <f t="shared" si="13"/>
        <v>4300381.2204693314</v>
      </c>
    </row>
    <row r="111" spans="1:18" x14ac:dyDescent="0.25">
      <c r="A111" s="3" t="s">
        <v>11</v>
      </c>
      <c r="B111" s="2">
        <v>51.2</v>
      </c>
      <c r="C111">
        <v>28.7</v>
      </c>
      <c r="D111">
        <v>206.4</v>
      </c>
      <c r="E111" s="1" t="s">
        <v>2</v>
      </c>
      <c r="F111" s="1" t="s">
        <v>3</v>
      </c>
      <c r="J111" s="17">
        <v>477056.09</v>
      </c>
      <c r="K111" s="17">
        <v>4300413.9519999996</v>
      </c>
      <c r="L111">
        <f t="shared" si="7"/>
        <v>0.25600000000000001</v>
      </c>
      <c r="M111" s="2">
        <f t="shared" si="8"/>
        <v>28.956</v>
      </c>
      <c r="N111">
        <f t="shared" si="9"/>
        <v>3.6023595761162963</v>
      </c>
      <c r="O111">
        <f t="shared" si="10"/>
        <v>-12.874856248478762</v>
      </c>
      <c r="P111">
        <f t="shared" si="11"/>
        <v>-25.936229729492435</v>
      </c>
      <c r="Q111">
        <f t="shared" si="12"/>
        <v>477043.21514375153</v>
      </c>
      <c r="R111">
        <f t="shared" si="13"/>
        <v>4300388.0157702705</v>
      </c>
    </row>
    <row r="112" spans="1:18" x14ac:dyDescent="0.25">
      <c r="A112" s="3" t="s">
        <v>11</v>
      </c>
      <c r="B112" s="2">
        <v>34.4</v>
      </c>
      <c r="C112">
        <v>19.559999999999999</v>
      </c>
      <c r="D112">
        <v>202.6</v>
      </c>
      <c r="E112" s="1" t="s">
        <v>4</v>
      </c>
      <c r="F112" s="1" t="s">
        <v>3</v>
      </c>
      <c r="J112" s="17">
        <v>477056.09</v>
      </c>
      <c r="K112" s="17">
        <v>4300413.9519999996</v>
      </c>
      <c r="L112">
        <f t="shared" si="7"/>
        <v>0.17199999999999999</v>
      </c>
      <c r="M112" s="2">
        <f t="shared" si="8"/>
        <v>19.731999999999999</v>
      </c>
      <c r="N112">
        <f t="shared" si="9"/>
        <v>3.5360370645405115</v>
      </c>
      <c r="O112">
        <f t="shared" si="10"/>
        <v>-7.5829153067232422</v>
      </c>
      <c r="P112">
        <f t="shared" si="11"/>
        <v>-18.21678400407334</v>
      </c>
      <c r="Q112">
        <f t="shared" si="12"/>
        <v>477048.50708469329</v>
      </c>
      <c r="R112">
        <f t="shared" si="13"/>
        <v>4300395.7352159955</v>
      </c>
    </row>
    <row r="113" spans="1:18" x14ac:dyDescent="0.25">
      <c r="A113" s="3" t="s">
        <v>11</v>
      </c>
      <c r="B113" s="2">
        <v>67.2</v>
      </c>
      <c r="C113">
        <v>20.3</v>
      </c>
      <c r="D113">
        <v>207.8</v>
      </c>
      <c r="E113" s="1" t="s">
        <v>2</v>
      </c>
      <c r="F113" s="1" t="s">
        <v>3</v>
      </c>
      <c r="J113" s="17">
        <v>477056.09</v>
      </c>
      <c r="K113" s="17">
        <v>4300413.9519999996</v>
      </c>
      <c r="L113">
        <f t="shared" si="7"/>
        <v>0.33600000000000002</v>
      </c>
      <c r="M113" s="2">
        <f t="shared" si="8"/>
        <v>20.635999999999999</v>
      </c>
      <c r="N113">
        <f t="shared" si="9"/>
        <v>3.6267941856442172</v>
      </c>
      <c r="O113">
        <f t="shared" si="10"/>
        <v>-9.6243547100539999</v>
      </c>
      <c r="P113">
        <f t="shared" si="11"/>
        <v>-18.254213004538471</v>
      </c>
      <c r="Q113">
        <f t="shared" si="12"/>
        <v>477046.46564528998</v>
      </c>
      <c r="R113">
        <f t="shared" si="13"/>
        <v>4300395.6977869952</v>
      </c>
    </row>
    <row r="114" spans="1:18" x14ac:dyDescent="0.25">
      <c r="A114" s="3" t="s">
        <v>11</v>
      </c>
      <c r="B114" s="2">
        <v>97.3</v>
      </c>
      <c r="C114">
        <v>17.940000000000001</v>
      </c>
      <c r="D114">
        <v>213.22</v>
      </c>
      <c r="E114" s="1" t="s">
        <v>4</v>
      </c>
      <c r="F114" s="1" t="s">
        <v>3</v>
      </c>
      <c r="J114" s="17">
        <v>477056.09</v>
      </c>
      <c r="K114" s="17">
        <v>4300413.9519999996</v>
      </c>
      <c r="L114">
        <f t="shared" si="7"/>
        <v>0.48649999999999999</v>
      </c>
      <c r="M114" s="2">
        <f t="shared" si="8"/>
        <v>18.426500000000001</v>
      </c>
      <c r="N114">
        <f t="shared" si="9"/>
        <v>3.7213910311023093</v>
      </c>
      <c r="O114">
        <f t="shared" si="10"/>
        <v>-10.095055242731602</v>
      </c>
      <c r="P114">
        <f t="shared" si="11"/>
        <v>-15.415114722122478</v>
      </c>
      <c r="Q114">
        <f t="shared" si="12"/>
        <v>477045.99494475732</v>
      </c>
      <c r="R114">
        <f t="shared" si="13"/>
        <v>4300398.5368852774</v>
      </c>
    </row>
    <row r="115" spans="1:18" x14ac:dyDescent="0.25">
      <c r="A115" s="3" t="s">
        <v>11</v>
      </c>
      <c r="B115" s="2">
        <v>62.8</v>
      </c>
      <c r="C115">
        <v>31.78</v>
      </c>
      <c r="D115">
        <v>209.7</v>
      </c>
      <c r="E115" s="1" t="s">
        <v>2</v>
      </c>
      <c r="F115" s="1" t="s">
        <v>3</v>
      </c>
      <c r="J115" s="17">
        <v>477056.09</v>
      </c>
      <c r="K115" s="17">
        <v>4300413.9519999996</v>
      </c>
      <c r="L115">
        <f t="shared" si="7"/>
        <v>0.314</v>
      </c>
      <c r="M115" s="2">
        <f t="shared" si="8"/>
        <v>32.094000000000001</v>
      </c>
      <c r="N115">
        <f t="shared" si="9"/>
        <v>3.6599554414321087</v>
      </c>
      <c r="O115">
        <f t="shared" si="10"/>
        <v>-15.901250504669676</v>
      </c>
      <c r="P115">
        <f t="shared" si="11"/>
        <v>-27.877859824379318</v>
      </c>
      <c r="Q115">
        <f t="shared" si="12"/>
        <v>477040.18874949537</v>
      </c>
      <c r="R115">
        <f t="shared" si="13"/>
        <v>4300386.0741401752</v>
      </c>
    </row>
    <row r="116" spans="1:18" x14ac:dyDescent="0.25">
      <c r="A116" s="3" t="s">
        <v>11</v>
      </c>
      <c r="B116" s="2">
        <v>50.5</v>
      </c>
      <c r="C116">
        <v>28.45</v>
      </c>
      <c r="D116">
        <v>207</v>
      </c>
      <c r="E116" s="1" t="s">
        <v>2</v>
      </c>
      <c r="F116" s="1" t="s">
        <v>3</v>
      </c>
      <c r="J116" s="17">
        <v>477056.09</v>
      </c>
      <c r="K116" s="17">
        <v>4300413.9519999996</v>
      </c>
      <c r="L116">
        <f t="shared" si="7"/>
        <v>0.2525</v>
      </c>
      <c r="M116" s="2">
        <f t="shared" si="8"/>
        <v>28.702500000000001</v>
      </c>
      <c r="N116">
        <f t="shared" si="9"/>
        <v>3.6128315516282621</v>
      </c>
      <c r="O116">
        <f t="shared" si="10"/>
        <v>-13.03066231877434</v>
      </c>
      <c r="P116">
        <f t="shared" si="11"/>
        <v>-25.574114760516629</v>
      </c>
      <c r="Q116">
        <f t="shared" si="12"/>
        <v>477043.05933768128</v>
      </c>
      <c r="R116">
        <f t="shared" si="13"/>
        <v>4300388.3778852392</v>
      </c>
    </row>
    <row r="117" spans="1:18" x14ac:dyDescent="0.25">
      <c r="A117" s="3" t="s">
        <v>11</v>
      </c>
      <c r="B117" s="2">
        <v>41.2</v>
      </c>
      <c r="C117">
        <v>6.42</v>
      </c>
      <c r="D117">
        <v>152.6</v>
      </c>
      <c r="E117" s="1" t="s">
        <v>4</v>
      </c>
      <c r="F117" s="1" t="s">
        <v>3</v>
      </c>
      <c r="J117" s="17">
        <v>477056.09</v>
      </c>
      <c r="K117" s="17">
        <v>4300413.9519999996</v>
      </c>
      <c r="L117">
        <f t="shared" si="7"/>
        <v>0.20600000000000002</v>
      </c>
      <c r="M117" s="2">
        <f t="shared" si="8"/>
        <v>6.6260000000000003</v>
      </c>
      <c r="N117">
        <f t="shared" si="9"/>
        <v>2.6633724385433468</v>
      </c>
      <c r="O117">
        <f t="shared" si="10"/>
        <v>3.0492837739778018</v>
      </c>
      <c r="P117">
        <f t="shared" si="11"/>
        <v>-5.8826647419137945</v>
      </c>
      <c r="Q117">
        <f t="shared" si="12"/>
        <v>477059.13928377401</v>
      </c>
      <c r="R117">
        <f t="shared" si="13"/>
        <v>4300408.0693352576</v>
      </c>
    </row>
    <row r="118" spans="1:18" x14ac:dyDescent="0.25">
      <c r="A118" s="3" t="s">
        <v>11</v>
      </c>
      <c r="B118" s="2">
        <v>55.6</v>
      </c>
      <c r="C118">
        <v>11.1</v>
      </c>
      <c r="D118">
        <v>161.5</v>
      </c>
      <c r="E118" s="1" t="s">
        <v>2</v>
      </c>
      <c r="F118" s="1" t="s">
        <v>3</v>
      </c>
      <c r="J118" s="17">
        <v>477056.09</v>
      </c>
      <c r="K118" s="17">
        <v>4300413.9519999996</v>
      </c>
      <c r="L118">
        <f t="shared" si="7"/>
        <v>0.27800000000000002</v>
      </c>
      <c r="M118" s="2">
        <f t="shared" si="8"/>
        <v>11.378</v>
      </c>
      <c r="N118">
        <f t="shared" si="9"/>
        <v>2.8187067419708423</v>
      </c>
      <c r="O118">
        <f t="shared" si="10"/>
        <v>3.6102923805771385</v>
      </c>
      <c r="P118">
        <f t="shared" si="11"/>
        <v>-10.790026548936137</v>
      </c>
      <c r="Q118">
        <f t="shared" si="12"/>
        <v>477059.70029238058</v>
      </c>
      <c r="R118">
        <f t="shared" si="13"/>
        <v>4300403.1619734503</v>
      </c>
    </row>
    <row r="119" spans="1:18" x14ac:dyDescent="0.25">
      <c r="A119" s="3" t="s">
        <v>11</v>
      </c>
      <c r="B119" s="2">
        <v>46.5</v>
      </c>
      <c r="C119">
        <v>12.44</v>
      </c>
      <c r="D119">
        <v>177.3</v>
      </c>
      <c r="E119" s="1" t="s">
        <v>1</v>
      </c>
      <c r="F119" s="1" t="s">
        <v>3</v>
      </c>
      <c r="H119" s="1" t="s">
        <v>18</v>
      </c>
      <c r="J119" s="17">
        <v>477056.09</v>
      </c>
      <c r="K119" s="17">
        <v>4300413.9519999996</v>
      </c>
      <c r="L119">
        <f t="shared" si="7"/>
        <v>0.23250000000000001</v>
      </c>
      <c r="M119" s="2">
        <f t="shared" si="8"/>
        <v>12.672499999999999</v>
      </c>
      <c r="N119">
        <f t="shared" si="9"/>
        <v>3.0944687637859465</v>
      </c>
      <c r="O119">
        <f t="shared" si="10"/>
        <v>0.5969564966179447</v>
      </c>
      <c r="P119">
        <f t="shared" si="11"/>
        <v>-12.658431940455564</v>
      </c>
      <c r="Q119">
        <f t="shared" si="12"/>
        <v>477056.68695649662</v>
      </c>
      <c r="R119">
        <f t="shared" si="13"/>
        <v>4300401.2935680589</v>
      </c>
    </row>
    <row r="120" spans="1:18" x14ac:dyDescent="0.25">
      <c r="A120" s="3" t="s">
        <v>11</v>
      </c>
      <c r="B120" s="2">
        <v>58.5</v>
      </c>
      <c r="C120">
        <v>28.78</v>
      </c>
      <c r="D120">
        <v>178.8</v>
      </c>
      <c r="E120" s="1" t="s">
        <v>2</v>
      </c>
      <c r="F120" s="1" t="s">
        <v>3</v>
      </c>
      <c r="J120" s="17">
        <v>477056.09</v>
      </c>
      <c r="K120" s="17">
        <v>4300413.9519999996</v>
      </c>
      <c r="L120">
        <f t="shared" si="7"/>
        <v>0.29249999999999998</v>
      </c>
      <c r="M120" s="2">
        <f t="shared" si="8"/>
        <v>29.072500000000002</v>
      </c>
      <c r="N120">
        <f t="shared" si="9"/>
        <v>3.1206487025658616</v>
      </c>
      <c r="O120">
        <f t="shared" si="10"/>
        <v>0.60884850205888674</v>
      </c>
      <c r="P120">
        <f t="shared" si="11"/>
        <v>-29.066123920322447</v>
      </c>
      <c r="Q120">
        <f t="shared" si="12"/>
        <v>477056.69884850207</v>
      </c>
      <c r="R120">
        <f t="shared" si="13"/>
        <v>4300384.8858760791</v>
      </c>
    </row>
    <row r="121" spans="1:18" x14ac:dyDescent="0.25">
      <c r="A121" s="3" t="s">
        <v>11</v>
      </c>
      <c r="B121" s="2">
        <v>58.5</v>
      </c>
      <c r="C121">
        <v>40.9</v>
      </c>
      <c r="D121">
        <v>175.9</v>
      </c>
      <c r="E121" s="1" t="s">
        <v>1</v>
      </c>
      <c r="F121" s="1" t="s">
        <v>3</v>
      </c>
      <c r="G121" s="1" t="s">
        <v>5</v>
      </c>
      <c r="J121" s="17">
        <v>477056.09</v>
      </c>
      <c r="K121" s="17">
        <v>4300413.9519999996</v>
      </c>
      <c r="L121">
        <f t="shared" si="7"/>
        <v>0.29249999999999998</v>
      </c>
      <c r="M121" s="2">
        <f t="shared" si="8"/>
        <v>41.192499999999995</v>
      </c>
      <c r="N121">
        <f t="shared" si="9"/>
        <v>3.0700341542580256</v>
      </c>
      <c r="O121">
        <f t="shared" si="10"/>
        <v>2.9451584756741687</v>
      </c>
      <c r="P121">
        <f t="shared" si="11"/>
        <v>-41.087079450882904</v>
      </c>
      <c r="Q121">
        <f t="shared" si="12"/>
        <v>477059.03515847569</v>
      </c>
      <c r="R121">
        <f t="shared" si="13"/>
        <v>4300372.8649205491</v>
      </c>
    </row>
    <row r="122" spans="1:18" x14ac:dyDescent="0.25">
      <c r="A122" s="3" t="s">
        <v>11</v>
      </c>
      <c r="B122" s="2">
        <v>77.8</v>
      </c>
      <c r="C122">
        <v>43.19</v>
      </c>
      <c r="D122">
        <v>173</v>
      </c>
      <c r="E122" s="1" t="s">
        <v>1</v>
      </c>
      <c r="F122" s="1" t="s">
        <v>3</v>
      </c>
      <c r="H122" s="1" t="s">
        <v>18</v>
      </c>
      <c r="J122" s="17">
        <v>477056.09</v>
      </c>
      <c r="K122" s="17">
        <v>4300413.9519999996</v>
      </c>
      <c r="L122">
        <f t="shared" si="7"/>
        <v>0.38900000000000001</v>
      </c>
      <c r="M122" s="2">
        <f t="shared" si="8"/>
        <v>43.579000000000001</v>
      </c>
      <c r="N122">
        <f t="shared" si="9"/>
        <v>3.0194196059501901</v>
      </c>
      <c r="O122">
        <f t="shared" si="10"/>
        <v>5.3109441162529247</v>
      </c>
      <c r="P122">
        <f t="shared" si="11"/>
        <v>-43.254168742377175</v>
      </c>
      <c r="Q122">
        <f t="shared" si="12"/>
        <v>477061.40094411629</v>
      </c>
      <c r="R122">
        <f t="shared" si="13"/>
        <v>4300370.6978312572</v>
      </c>
    </row>
    <row r="123" spans="1:18" x14ac:dyDescent="0.25">
      <c r="A123" s="3" t="s">
        <v>11</v>
      </c>
      <c r="B123" s="2">
        <v>108</v>
      </c>
      <c r="C123">
        <v>18.690000000000001</v>
      </c>
      <c r="D123">
        <v>195.5</v>
      </c>
      <c r="E123" s="1" t="s">
        <v>4</v>
      </c>
      <c r="F123" s="1" t="s">
        <v>3</v>
      </c>
      <c r="J123" s="17">
        <v>477056.09</v>
      </c>
      <c r="K123" s="17">
        <v>4300413.9519999996</v>
      </c>
      <c r="L123">
        <f t="shared" si="7"/>
        <v>0.54</v>
      </c>
      <c r="M123" s="2">
        <f t="shared" si="8"/>
        <v>19.23</v>
      </c>
      <c r="N123">
        <f t="shared" si="9"/>
        <v>3.4121186876489142</v>
      </c>
      <c r="O123">
        <f t="shared" si="10"/>
        <v>-5.1389939719848785</v>
      </c>
      <c r="P123">
        <f t="shared" si="11"/>
        <v>-18.530613615201823</v>
      </c>
      <c r="Q123">
        <f t="shared" si="12"/>
        <v>477050.95100602804</v>
      </c>
      <c r="R123">
        <f t="shared" si="13"/>
        <v>4300395.4213863844</v>
      </c>
    </row>
    <row r="124" spans="1:18" x14ac:dyDescent="0.25">
      <c r="A124" s="3" t="s">
        <v>11</v>
      </c>
      <c r="B124" s="2">
        <v>33.299999999999997</v>
      </c>
      <c r="C124">
        <v>15.05</v>
      </c>
      <c r="D124">
        <v>200.2</v>
      </c>
      <c r="E124" s="1" t="s">
        <v>4</v>
      </c>
      <c r="F124" s="1" t="s">
        <v>3</v>
      </c>
      <c r="J124" s="17">
        <v>477056.09</v>
      </c>
      <c r="K124" s="17">
        <v>4300413.9519999996</v>
      </c>
      <c r="L124">
        <f t="shared" si="7"/>
        <v>0.16649999999999998</v>
      </c>
      <c r="M124" s="2">
        <f t="shared" si="8"/>
        <v>15.2165</v>
      </c>
      <c r="N124">
        <f t="shared" si="9"/>
        <v>3.4941491624926475</v>
      </c>
      <c r="O124">
        <f t="shared" si="10"/>
        <v>-5.2542300450611981</v>
      </c>
      <c r="P124">
        <f t="shared" si="11"/>
        <v>-14.280579080820784</v>
      </c>
      <c r="Q124">
        <f t="shared" si="12"/>
        <v>477050.83576995495</v>
      </c>
      <c r="R124">
        <f t="shared" si="13"/>
        <v>4300399.6714209188</v>
      </c>
    </row>
    <row r="125" spans="1:18" x14ac:dyDescent="0.25">
      <c r="A125" s="3" t="s">
        <v>11</v>
      </c>
      <c r="B125" s="2">
        <v>83</v>
      </c>
      <c r="C125">
        <v>16.47</v>
      </c>
      <c r="D125">
        <v>201</v>
      </c>
      <c r="E125" s="1" t="s">
        <v>4</v>
      </c>
      <c r="F125" s="1" t="s">
        <v>3</v>
      </c>
      <c r="J125" s="17">
        <v>477056.09</v>
      </c>
      <c r="K125" s="17">
        <v>4300413.9519999996</v>
      </c>
      <c r="L125">
        <f t="shared" si="7"/>
        <v>0.41499999999999998</v>
      </c>
      <c r="M125" s="2">
        <f t="shared" si="8"/>
        <v>16.884999999999998</v>
      </c>
      <c r="N125">
        <f t="shared" si="9"/>
        <v>3.5081117965086026</v>
      </c>
      <c r="O125">
        <f t="shared" si="10"/>
        <v>-6.0510428280723971</v>
      </c>
      <c r="P125">
        <f t="shared" si="11"/>
        <v>-15.76350550140525</v>
      </c>
      <c r="Q125">
        <f t="shared" si="12"/>
        <v>477050.03895717196</v>
      </c>
      <c r="R125">
        <f t="shared" si="13"/>
        <v>4300398.1884944979</v>
      </c>
    </row>
    <row r="126" spans="1:18" x14ac:dyDescent="0.25">
      <c r="A126" s="3" t="s">
        <v>11</v>
      </c>
      <c r="B126" s="2">
        <v>33.5</v>
      </c>
      <c r="C126">
        <v>15.88</v>
      </c>
      <c r="D126">
        <v>211.55</v>
      </c>
      <c r="E126" s="1" t="s">
        <v>4</v>
      </c>
      <c r="F126" s="1" t="s">
        <v>3</v>
      </c>
      <c r="J126" s="17">
        <v>477056.09</v>
      </c>
      <c r="K126" s="17">
        <v>4300413.9519999996</v>
      </c>
      <c r="L126">
        <f t="shared" si="7"/>
        <v>0.16750000000000001</v>
      </c>
      <c r="M126" s="2">
        <f t="shared" si="8"/>
        <v>16.047499999999999</v>
      </c>
      <c r="N126">
        <f t="shared" si="9"/>
        <v>3.6922440325940045</v>
      </c>
      <c r="O126">
        <f t="shared" si="10"/>
        <v>-8.3967329689057326</v>
      </c>
      <c r="P126">
        <f t="shared" si="11"/>
        <v>-13.675420713780307</v>
      </c>
      <c r="Q126">
        <f t="shared" si="12"/>
        <v>477047.69326703111</v>
      </c>
      <c r="R126">
        <f t="shared" si="13"/>
        <v>4300400.276579286</v>
      </c>
    </row>
    <row r="127" spans="1:18" x14ac:dyDescent="0.25">
      <c r="A127" s="3" t="s">
        <v>11</v>
      </c>
      <c r="B127" s="2">
        <v>43</v>
      </c>
      <c r="C127">
        <v>8.31</v>
      </c>
      <c r="D127">
        <v>255.7</v>
      </c>
      <c r="E127" s="1" t="s">
        <v>2</v>
      </c>
      <c r="F127" s="1" t="s">
        <v>3</v>
      </c>
      <c r="J127" s="17">
        <v>477056.09</v>
      </c>
      <c r="K127" s="17">
        <v>4300413.9519999996</v>
      </c>
      <c r="L127">
        <f t="shared" si="7"/>
        <v>0.215</v>
      </c>
      <c r="M127" s="2">
        <f t="shared" si="8"/>
        <v>8.5250000000000004</v>
      </c>
      <c r="N127">
        <f t="shared" si="9"/>
        <v>4.4628068973495001</v>
      </c>
      <c r="O127">
        <f t="shared" si="10"/>
        <v>-8.2608591102435618</v>
      </c>
      <c r="P127">
        <f t="shared" si="11"/>
        <v>-2.1056665834613888</v>
      </c>
      <c r="Q127">
        <f t="shared" si="12"/>
        <v>477047.82914088981</v>
      </c>
      <c r="R127">
        <f t="shared" si="13"/>
        <v>4300411.8463334162</v>
      </c>
    </row>
    <row r="128" spans="1:18" x14ac:dyDescent="0.25">
      <c r="A128" s="3" t="s">
        <v>11</v>
      </c>
      <c r="B128" s="2">
        <v>53.4</v>
      </c>
      <c r="C128">
        <v>11.44</v>
      </c>
      <c r="D128">
        <v>254.9</v>
      </c>
      <c r="E128" s="1" t="s">
        <v>1</v>
      </c>
      <c r="F128" s="1" t="s">
        <v>3</v>
      </c>
      <c r="H128" s="1" t="s">
        <v>18</v>
      </c>
      <c r="J128" s="17">
        <v>477056.09</v>
      </c>
      <c r="K128" s="17">
        <v>4300413.9519999996</v>
      </c>
      <c r="L128">
        <f t="shared" si="7"/>
        <v>0.26700000000000002</v>
      </c>
      <c r="M128" s="2">
        <f t="shared" si="8"/>
        <v>11.706999999999999</v>
      </c>
      <c r="N128">
        <f t="shared" si="9"/>
        <v>4.4488442633335463</v>
      </c>
      <c r="O128">
        <f t="shared" si="10"/>
        <v>-11.302788089703087</v>
      </c>
      <c r="P128">
        <f t="shared" si="11"/>
        <v>-3.0497262826794813</v>
      </c>
      <c r="Q128">
        <f t="shared" si="12"/>
        <v>477044.7872119103</v>
      </c>
      <c r="R128">
        <f t="shared" si="13"/>
        <v>4300410.9022737173</v>
      </c>
    </row>
    <row r="129" spans="1:18" x14ac:dyDescent="0.25">
      <c r="A129" s="3" t="s">
        <v>82</v>
      </c>
      <c r="B129" s="2">
        <v>54.5</v>
      </c>
      <c r="C129">
        <v>9.67</v>
      </c>
      <c r="D129">
        <v>357.9</v>
      </c>
      <c r="E129" s="1" t="s">
        <v>12</v>
      </c>
      <c r="F129" s="1" t="s">
        <v>3</v>
      </c>
      <c r="J129" s="17">
        <v>477033.90700000001</v>
      </c>
      <c r="K129" s="17">
        <v>4300383.1449999996</v>
      </c>
      <c r="L129">
        <f t="shared" si="7"/>
        <v>0.27250000000000002</v>
      </c>
      <c r="M129" s="2">
        <f t="shared" si="8"/>
        <v>9.9425000000000008</v>
      </c>
      <c r="N129">
        <f t="shared" si="9"/>
        <v>6.2465333928877049</v>
      </c>
      <c r="O129">
        <f t="shared" si="10"/>
        <v>-0.36433007381494209</v>
      </c>
      <c r="P129">
        <f t="shared" si="11"/>
        <v>9.9358225551442896</v>
      </c>
      <c r="Q129">
        <f t="shared" si="12"/>
        <v>477033.54266992619</v>
      </c>
      <c r="R129">
        <f t="shared" si="13"/>
        <v>4300393.0808225544</v>
      </c>
    </row>
    <row r="130" spans="1:18" x14ac:dyDescent="0.25">
      <c r="A130" s="3" t="s">
        <v>82</v>
      </c>
      <c r="B130" s="2">
        <v>70</v>
      </c>
      <c r="C130">
        <v>5.0599999999999996</v>
      </c>
      <c r="D130">
        <v>5.3</v>
      </c>
      <c r="E130" s="1" t="s">
        <v>4</v>
      </c>
      <c r="F130" s="1" t="s">
        <v>3</v>
      </c>
      <c r="J130" s="17">
        <v>477033.90700000001</v>
      </c>
      <c r="K130" s="17">
        <v>4300383.1449999996</v>
      </c>
      <c r="L130">
        <f t="shared" si="7"/>
        <v>0.35</v>
      </c>
      <c r="M130" s="2">
        <f t="shared" si="8"/>
        <v>5.4099999999999993</v>
      </c>
      <c r="N130">
        <f t="shared" si="9"/>
        <v>9.250245035569947E-2</v>
      </c>
      <c r="O130">
        <f t="shared" si="10"/>
        <v>0.49972487808589811</v>
      </c>
      <c r="P130">
        <f t="shared" si="11"/>
        <v>5.3868706171785883</v>
      </c>
      <c r="Q130">
        <f t="shared" si="12"/>
        <v>477034.40672487812</v>
      </c>
      <c r="R130">
        <f t="shared" si="13"/>
        <v>4300388.5318706166</v>
      </c>
    </row>
    <row r="131" spans="1:18" x14ac:dyDescent="0.25">
      <c r="A131" s="3" t="s">
        <v>82</v>
      </c>
      <c r="B131" s="2">
        <v>78</v>
      </c>
      <c r="C131">
        <v>4.0999999999999996</v>
      </c>
      <c r="D131">
        <v>356.8</v>
      </c>
      <c r="E131" s="1" t="s">
        <v>4</v>
      </c>
      <c r="F131" s="1" t="s">
        <v>3</v>
      </c>
      <c r="J131" s="17">
        <v>477033.90700000001</v>
      </c>
      <c r="K131" s="17">
        <v>4300383.1449999996</v>
      </c>
      <c r="L131">
        <f t="shared" si="7"/>
        <v>0.39</v>
      </c>
      <c r="M131" s="2">
        <f t="shared" si="8"/>
        <v>4.4899999999999993</v>
      </c>
      <c r="N131">
        <f t="shared" si="9"/>
        <v>6.2273347711157676</v>
      </c>
      <c r="O131">
        <f t="shared" si="10"/>
        <v>-0.25063855741930691</v>
      </c>
      <c r="P131">
        <f t="shared" si="11"/>
        <v>4.4829990311770942</v>
      </c>
      <c r="Q131">
        <f t="shared" si="12"/>
        <v>477033.65636144258</v>
      </c>
      <c r="R131">
        <f t="shared" si="13"/>
        <v>4300387.627999031</v>
      </c>
    </row>
    <row r="132" spans="1:18" x14ac:dyDescent="0.25">
      <c r="A132" s="3" t="s">
        <v>82</v>
      </c>
      <c r="B132" s="2">
        <v>66.8</v>
      </c>
      <c r="C132">
        <v>16.52</v>
      </c>
      <c r="D132">
        <v>337.4</v>
      </c>
      <c r="E132" s="1" t="s">
        <v>4</v>
      </c>
      <c r="F132" s="1" t="s">
        <v>3</v>
      </c>
      <c r="J132" s="17">
        <v>477033.90700000001</v>
      </c>
      <c r="K132" s="17">
        <v>4300383.1449999996</v>
      </c>
      <c r="L132">
        <f t="shared" si="7"/>
        <v>0.33399999999999996</v>
      </c>
      <c r="M132" s="2">
        <f t="shared" si="8"/>
        <v>16.853999999999999</v>
      </c>
      <c r="N132">
        <f t="shared" si="9"/>
        <v>5.8887408962288674</v>
      </c>
      <c r="O132">
        <f t="shared" si="10"/>
        <v>-6.4769133681083408</v>
      </c>
      <c r="P132">
        <f t="shared" si="11"/>
        <v>15.559784999222176</v>
      </c>
      <c r="Q132">
        <f t="shared" si="12"/>
        <v>477027.43008663191</v>
      </c>
      <c r="R132">
        <f t="shared" si="13"/>
        <v>4300398.7047849987</v>
      </c>
    </row>
    <row r="133" spans="1:18" x14ac:dyDescent="0.25">
      <c r="A133" s="3" t="s">
        <v>82</v>
      </c>
      <c r="B133" s="2">
        <v>83</v>
      </c>
      <c r="C133">
        <v>14.58</v>
      </c>
      <c r="D133">
        <v>340.8</v>
      </c>
      <c r="E133" s="1" t="s">
        <v>2</v>
      </c>
      <c r="F133" s="1" t="s">
        <v>3</v>
      </c>
      <c r="H133" s="1" t="s">
        <v>18</v>
      </c>
      <c r="J133" s="17">
        <v>477033.90700000001</v>
      </c>
      <c r="K133" s="17">
        <v>4300383.1449999996</v>
      </c>
      <c r="L133">
        <f t="shared" si="7"/>
        <v>0.41499999999999998</v>
      </c>
      <c r="M133" s="2">
        <f t="shared" si="8"/>
        <v>14.994999999999999</v>
      </c>
      <c r="N133">
        <f t="shared" si="9"/>
        <v>5.9480820907966754</v>
      </c>
      <c r="O133">
        <f t="shared" si="10"/>
        <v>-4.931355367845053</v>
      </c>
      <c r="P133">
        <f t="shared" si="11"/>
        <v>14.160923671711029</v>
      </c>
      <c r="Q133">
        <f t="shared" si="12"/>
        <v>477028.97564463218</v>
      </c>
      <c r="R133">
        <f t="shared" si="13"/>
        <v>4300397.3059236715</v>
      </c>
    </row>
    <row r="134" spans="1:18" x14ac:dyDescent="0.25">
      <c r="A134" s="3" t="s">
        <v>82</v>
      </c>
      <c r="B134" s="2">
        <v>102</v>
      </c>
      <c r="C134">
        <v>30.96</v>
      </c>
      <c r="D134">
        <v>331.8</v>
      </c>
      <c r="E134" s="1" t="s">
        <v>4</v>
      </c>
      <c r="F134" s="1" t="s">
        <v>3</v>
      </c>
      <c r="G134" s="1" t="s">
        <v>5</v>
      </c>
      <c r="H134" s="1" t="s">
        <v>18</v>
      </c>
      <c r="J134" s="17">
        <v>477033.90700000001</v>
      </c>
      <c r="K134" s="17">
        <v>4300383.1449999996</v>
      </c>
      <c r="L134">
        <f t="shared" si="7"/>
        <v>0.51</v>
      </c>
      <c r="M134" s="2">
        <f t="shared" si="8"/>
        <v>31.470000000000002</v>
      </c>
      <c r="N134">
        <f t="shared" si="9"/>
        <v>5.7910024581171857</v>
      </c>
      <c r="O134">
        <f t="shared" si="10"/>
        <v>-14.871172570429126</v>
      </c>
      <c r="P134">
        <f t="shared" si="11"/>
        <v>27.734619636485309</v>
      </c>
      <c r="Q134">
        <f t="shared" si="12"/>
        <v>477019.03582742956</v>
      </c>
      <c r="R134">
        <f t="shared" si="13"/>
        <v>4300410.8796196356</v>
      </c>
    </row>
    <row r="135" spans="1:18" x14ac:dyDescent="0.25">
      <c r="A135" s="3" t="s">
        <v>82</v>
      </c>
      <c r="B135" s="2">
        <v>43.7</v>
      </c>
      <c r="C135">
        <v>22.53</v>
      </c>
      <c r="D135">
        <v>346.5</v>
      </c>
      <c r="E135" s="1" t="s">
        <v>1</v>
      </c>
      <c r="F135" s="1" t="s">
        <v>3</v>
      </c>
      <c r="H135" s="1" t="s">
        <v>18</v>
      </c>
      <c r="J135" s="17">
        <v>477033.90700000001</v>
      </c>
      <c r="K135" s="17">
        <v>4300383.1449999996</v>
      </c>
      <c r="L135">
        <f t="shared" ref="L135:L198" si="14">B135/2/100</f>
        <v>0.21850000000000003</v>
      </c>
      <c r="M135" s="2">
        <f t="shared" ref="M135:M198" si="15">C135+L135</f>
        <v>22.7485</v>
      </c>
      <c r="N135">
        <f t="shared" ref="N135:N198" si="16">D135*(PI()/180)</f>
        <v>6.0475658581603522</v>
      </c>
      <c r="O135">
        <f t="shared" ref="O135:O198" si="17">M135*SIN(N135)</f>
        <v>-5.3105318596760593</v>
      </c>
      <c r="P135">
        <f t="shared" ref="P135:P198" si="18">M135*COS(N135)</f>
        <v>22.119957134166548</v>
      </c>
      <c r="Q135">
        <f t="shared" ref="Q135:Q198" si="19">J135+O135</f>
        <v>477028.59646814031</v>
      </c>
      <c r="R135">
        <f t="shared" ref="R135:R198" si="20">K135+P135</f>
        <v>4300405.2649571337</v>
      </c>
    </row>
    <row r="136" spans="1:18" x14ac:dyDescent="0.25">
      <c r="A136" s="3" t="s">
        <v>82</v>
      </c>
      <c r="B136" s="2">
        <v>76.3</v>
      </c>
      <c r="C136">
        <v>11.02</v>
      </c>
      <c r="D136">
        <v>78</v>
      </c>
      <c r="E136" s="1" t="s">
        <v>2</v>
      </c>
      <c r="F136" s="1" t="s">
        <v>3</v>
      </c>
      <c r="J136" s="17">
        <v>477033.90700000001</v>
      </c>
      <c r="K136" s="17">
        <v>4300383.1449999996</v>
      </c>
      <c r="L136">
        <f t="shared" si="14"/>
        <v>0.38150000000000001</v>
      </c>
      <c r="M136" s="2">
        <f t="shared" si="15"/>
        <v>11.4015</v>
      </c>
      <c r="N136">
        <f t="shared" si="16"/>
        <v>1.3613568165555769</v>
      </c>
      <c r="O136">
        <f t="shared" si="17"/>
        <v>11.152349869766486</v>
      </c>
      <c r="P136">
        <f t="shared" si="18"/>
        <v>2.3705051428586845</v>
      </c>
      <c r="Q136">
        <f t="shared" si="19"/>
        <v>477045.05934986979</v>
      </c>
      <c r="R136">
        <f t="shared" si="20"/>
        <v>4300385.5155051425</v>
      </c>
    </row>
    <row r="137" spans="1:18" x14ac:dyDescent="0.25">
      <c r="A137" s="3" t="s">
        <v>82</v>
      </c>
      <c r="B137" s="2">
        <v>28.3</v>
      </c>
      <c r="C137">
        <v>12.63</v>
      </c>
      <c r="D137">
        <v>83.5</v>
      </c>
      <c r="E137" s="1" t="s">
        <v>2</v>
      </c>
      <c r="F137" s="1" t="s">
        <v>3</v>
      </c>
      <c r="J137" s="17">
        <v>477033.90700000001</v>
      </c>
      <c r="K137" s="17">
        <v>4300383.1449999996</v>
      </c>
      <c r="L137">
        <f t="shared" si="14"/>
        <v>0.14150000000000001</v>
      </c>
      <c r="M137" s="2">
        <f t="shared" si="15"/>
        <v>12.771500000000001</v>
      </c>
      <c r="N137">
        <f t="shared" si="16"/>
        <v>1.4573499254152651</v>
      </c>
      <c r="O137">
        <f t="shared" si="17"/>
        <v>12.689402954773538</v>
      </c>
      <c r="P137">
        <f t="shared" si="18"/>
        <v>1.4457748446368224</v>
      </c>
      <c r="Q137">
        <f t="shared" si="19"/>
        <v>477046.59640295478</v>
      </c>
      <c r="R137">
        <f t="shared" si="20"/>
        <v>4300384.5907748444</v>
      </c>
    </row>
    <row r="138" spans="1:18" x14ac:dyDescent="0.25">
      <c r="A138" s="3" t="s">
        <v>82</v>
      </c>
      <c r="B138" s="2">
        <v>73.2</v>
      </c>
      <c r="C138">
        <v>14.84</v>
      </c>
      <c r="D138">
        <v>304.24</v>
      </c>
      <c r="E138" s="1" t="s">
        <v>2</v>
      </c>
      <c r="F138" s="1" t="s">
        <v>3</v>
      </c>
      <c r="J138" s="17">
        <v>477033.90700000001</v>
      </c>
      <c r="K138" s="17">
        <v>4300383.1449999996</v>
      </c>
      <c r="L138">
        <f t="shared" si="14"/>
        <v>0.36599999999999999</v>
      </c>
      <c r="M138" s="2">
        <f t="shared" si="15"/>
        <v>15.206</v>
      </c>
      <c r="N138">
        <f t="shared" si="16"/>
        <v>5.3099897162675482</v>
      </c>
      <c r="O138">
        <f t="shared" si="17"/>
        <v>-12.570617188602967</v>
      </c>
      <c r="P138">
        <f t="shared" si="18"/>
        <v>8.5558178742654185</v>
      </c>
      <c r="Q138">
        <f t="shared" si="19"/>
        <v>477021.33638281142</v>
      </c>
      <c r="R138">
        <f t="shared" si="20"/>
        <v>4300391.7008178737</v>
      </c>
    </row>
    <row r="139" spans="1:18" x14ac:dyDescent="0.25">
      <c r="A139" s="3" t="s">
        <v>82</v>
      </c>
      <c r="B139" s="2">
        <v>44.5</v>
      </c>
      <c r="C139">
        <v>17.8</v>
      </c>
      <c r="D139">
        <v>304.24</v>
      </c>
      <c r="E139" s="1" t="s">
        <v>2</v>
      </c>
      <c r="F139" s="1" t="s">
        <v>3</v>
      </c>
      <c r="J139" s="17">
        <v>477033.90700000001</v>
      </c>
      <c r="K139" s="17">
        <v>4300383.1449999996</v>
      </c>
      <c r="L139">
        <f t="shared" si="14"/>
        <v>0.2225</v>
      </c>
      <c r="M139" s="2">
        <f t="shared" si="15"/>
        <v>18.022500000000001</v>
      </c>
      <c r="N139">
        <f t="shared" si="16"/>
        <v>5.3099897162675482</v>
      </c>
      <c r="O139">
        <f t="shared" si="17"/>
        <v>-14.898983840694266</v>
      </c>
      <c r="P139">
        <f t="shared" si="18"/>
        <v>10.140551600614792</v>
      </c>
      <c r="Q139">
        <f t="shared" si="19"/>
        <v>477019.00801615929</v>
      </c>
      <c r="R139">
        <f t="shared" si="20"/>
        <v>4300393.2855516002</v>
      </c>
    </row>
    <row r="140" spans="1:18" x14ac:dyDescent="0.25">
      <c r="A140" s="3" t="s">
        <v>82</v>
      </c>
      <c r="B140" s="2">
        <v>123.3</v>
      </c>
      <c r="C140">
        <v>29.37</v>
      </c>
      <c r="D140">
        <v>312.2</v>
      </c>
      <c r="E140" s="1" t="s">
        <v>4</v>
      </c>
      <c r="F140" s="1" t="s">
        <v>3</v>
      </c>
      <c r="H140" s="1" t="s">
        <v>18</v>
      </c>
      <c r="J140" s="17">
        <v>477033.90700000001</v>
      </c>
      <c r="K140" s="17">
        <v>4300383.1449999996</v>
      </c>
      <c r="L140">
        <f t="shared" si="14"/>
        <v>0.61649999999999994</v>
      </c>
      <c r="M140" s="2">
        <f t="shared" si="15"/>
        <v>29.986499999999999</v>
      </c>
      <c r="N140">
        <f t="shared" si="16"/>
        <v>5.4489179247262962</v>
      </c>
      <c r="O140">
        <f t="shared" si="17"/>
        <v>-22.214137026552645</v>
      </c>
      <c r="P140">
        <f t="shared" si="18"/>
        <v>20.142549451733828</v>
      </c>
      <c r="Q140">
        <f t="shared" si="19"/>
        <v>477011.69286297343</v>
      </c>
      <c r="R140">
        <f t="shared" si="20"/>
        <v>4300403.287549451</v>
      </c>
    </row>
    <row r="141" spans="1:18" x14ac:dyDescent="0.25">
      <c r="A141" s="3" t="s">
        <v>82</v>
      </c>
      <c r="B141" s="2">
        <v>32.200000000000003</v>
      </c>
      <c r="C141">
        <v>36.42</v>
      </c>
      <c r="D141">
        <v>316.60000000000002</v>
      </c>
      <c r="E141" s="1" t="s">
        <v>1</v>
      </c>
      <c r="F141" s="1" t="s">
        <v>3</v>
      </c>
      <c r="H141" s="1" t="s">
        <v>18</v>
      </c>
      <c r="J141" s="17">
        <v>477033.90700000001</v>
      </c>
      <c r="K141" s="17">
        <v>4300383.1449999996</v>
      </c>
      <c r="L141">
        <f t="shared" si="14"/>
        <v>0.161</v>
      </c>
      <c r="M141" s="2">
        <f t="shared" si="15"/>
        <v>36.581000000000003</v>
      </c>
      <c r="N141">
        <f t="shared" si="16"/>
        <v>5.5257124118140482</v>
      </c>
      <c r="O141">
        <f t="shared" si="17"/>
        <v>-25.134348232736585</v>
      </c>
      <c r="P141">
        <f t="shared" si="18"/>
        <v>26.57882803878929</v>
      </c>
      <c r="Q141">
        <f t="shared" si="19"/>
        <v>477008.77265176724</v>
      </c>
      <c r="R141">
        <f t="shared" si="20"/>
        <v>4300409.7238280382</v>
      </c>
    </row>
    <row r="142" spans="1:18" x14ac:dyDescent="0.25">
      <c r="A142" s="3" t="s">
        <v>82</v>
      </c>
      <c r="B142" s="2">
        <v>41.2</v>
      </c>
      <c r="C142">
        <v>33.19</v>
      </c>
      <c r="D142">
        <v>321.7</v>
      </c>
      <c r="E142" s="1" t="s">
        <v>1</v>
      </c>
      <c r="F142" s="1" t="s">
        <v>3</v>
      </c>
      <c r="J142" s="17">
        <v>477033.90700000001</v>
      </c>
      <c r="K142" s="17">
        <v>4300383.1449999996</v>
      </c>
      <c r="L142">
        <f t="shared" si="14"/>
        <v>0.20600000000000002</v>
      </c>
      <c r="M142" s="2">
        <f t="shared" si="15"/>
        <v>33.396000000000001</v>
      </c>
      <c r="N142">
        <f t="shared" si="16"/>
        <v>5.6147242036657579</v>
      </c>
      <c r="O142">
        <f t="shared" si="17"/>
        <v>-20.698140545830512</v>
      </c>
      <c r="P142">
        <f t="shared" si="18"/>
        <v>26.208391670322829</v>
      </c>
      <c r="Q142">
        <f t="shared" si="19"/>
        <v>477013.2088594542</v>
      </c>
      <c r="R142">
        <f t="shared" si="20"/>
        <v>4300409.3533916697</v>
      </c>
    </row>
    <row r="143" spans="1:18" x14ac:dyDescent="0.25">
      <c r="A143" s="3" t="s">
        <v>82</v>
      </c>
      <c r="B143" s="2">
        <v>43.5</v>
      </c>
      <c r="C143">
        <v>47.93</v>
      </c>
      <c r="D143">
        <v>324.89999999999998</v>
      </c>
      <c r="E143" s="1" t="s">
        <v>2</v>
      </c>
      <c r="F143" s="1" t="s">
        <v>3</v>
      </c>
      <c r="J143" s="17">
        <v>477033.90700000001</v>
      </c>
      <c r="K143" s="17">
        <v>4300383.1449999996</v>
      </c>
      <c r="L143">
        <f t="shared" si="14"/>
        <v>0.2175</v>
      </c>
      <c r="M143" s="2">
        <f t="shared" si="15"/>
        <v>48.147500000000001</v>
      </c>
      <c r="N143">
        <f t="shared" si="16"/>
        <v>5.6705747397295765</v>
      </c>
      <c r="O143">
        <f t="shared" si="17"/>
        <v>-27.685065372753765</v>
      </c>
      <c r="P143">
        <f t="shared" si="18"/>
        <v>39.391863519721312</v>
      </c>
      <c r="Q143">
        <f t="shared" si="19"/>
        <v>477006.22193462728</v>
      </c>
      <c r="R143">
        <f t="shared" si="20"/>
        <v>4300422.5368635189</v>
      </c>
    </row>
    <row r="144" spans="1:18" x14ac:dyDescent="0.25">
      <c r="A144" s="3" t="s">
        <v>82</v>
      </c>
      <c r="B144" s="2">
        <v>87.5</v>
      </c>
      <c r="C144">
        <v>37.31</v>
      </c>
      <c r="D144">
        <v>329.3</v>
      </c>
      <c r="E144" s="1" t="s">
        <v>4</v>
      </c>
      <c r="F144" s="1" t="s">
        <v>3</v>
      </c>
      <c r="J144" s="17">
        <v>477033.90700000001</v>
      </c>
      <c r="K144" s="17">
        <v>4300383.1449999996</v>
      </c>
      <c r="L144">
        <f t="shared" si="14"/>
        <v>0.4375</v>
      </c>
      <c r="M144" s="2">
        <f t="shared" si="15"/>
        <v>37.747500000000002</v>
      </c>
      <c r="N144">
        <f t="shared" si="16"/>
        <v>5.7473692268173275</v>
      </c>
      <c r="O144">
        <f t="shared" si="17"/>
        <v>-19.271718793868331</v>
      </c>
      <c r="P144">
        <f t="shared" si="18"/>
        <v>32.457273622102988</v>
      </c>
      <c r="Q144">
        <f t="shared" si="19"/>
        <v>477014.63528120617</v>
      </c>
      <c r="R144">
        <f t="shared" si="20"/>
        <v>4300415.6022736216</v>
      </c>
    </row>
    <row r="145" spans="1:18" x14ac:dyDescent="0.25">
      <c r="A145" s="3" t="s">
        <v>82</v>
      </c>
      <c r="B145" s="2">
        <v>63</v>
      </c>
      <c r="C145">
        <v>10.79</v>
      </c>
      <c r="D145">
        <v>52.8</v>
      </c>
      <c r="E145" s="1" t="s">
        <v>2</v>
      </c>
      <c r="F145" s="1" t="s">
        <v>3</v>
      </c>
      <c r="J145" s="17">
        <v>477033.90700000001</v>
      </c>
      <c r="K145" s="17">
        <v>4300383.1449999996</v>
      </c>
      <c r="L145">
        <f t="shared" si="14"/>
        <v>0.315</v>
      </c>
      <c r="M145" s="2">
        <f t="shared" si="15"/>
        <v>11.104999999999999</v>
      </c>
      <c r="N145">
        <f t="shared" si="16"/>
        <v>0.92153384505300595</v>
      </c>
      <c r="O145">
        <f t="shared" si="17"/>
        <v>8.8454647396586985</v>
      </c>
      <c r="P145">
        <f t="shared" si="18"/>
        <v>6.7140731705466727</v>
      </c>
      <c r="Q145">
        <f t="shared" si="19"/>
        <v>477042.75246473966</v>
      </c>
      <c r="R145">
        <f t="shared" si="20"/>
        <v>4300389.8590731705</v>
      </c>
    </row>
    <row r="146" spans="1:18" x14ac:dyDescent="0.25">
      <c r="A146" s="3" t="s">
        <v>82</v>
      </c>
      <c r="B146" s="2">
        <v>50.5</v>
      </c>
      <c r="C146">
        <v>14.52</v>
      </c>
      <c r="D146">
        <v>52.8</v>
      </c>
      <c r="E146" s="1" t="s">
        <v>2</v>
      </c>
      <c r="F146" s="1" t="s">
        <v>3</v>
      </c>
      <c r="J146" s="17">
        <v>477033.90700000001</v>
      </c>
      <c r="K146" s="17">
        <v>4300383.1449999996</v>
      </c>
      <c r="L146">
        <f t="shared" si="14"/>
        <v>0.2525</v>
      </c>
      <c r="M146" s="2">
        <f t="shared" si="15"/>
        <v>14.772499999999999</v>
      </c>
      <c r="N146">
        <f t="shared" si="16"/>
        <v>0.92153384505300595</v>
      </c>
      <c r="O146">
        <f t="shared" si="17"/>
        <v>11.766738214012438</v>
      </c>
      <c r="P146">
        <f t="shared" si="18"/>
        <v>8.9314404243044336</v>
      </c>
      <c r="Q146">
        <f t="shared" si="19"/>
        <v>477045.67373821401</v>
      </c>
      <c r="R146">
        <f t="shared" si="20"/>
        <v>4300392.0764404237</v>
      </c>
    </row>
    <row r="147" spans="1:18" x14ac:dyDescent="0.25">
      <c r="A147" s="3" t="s">
        <v>82</v>
      </c>
      <c r="B147" s="2">
        <v>33.5</v>
      </c>
      <c r="C147">
        <v>17.87</v>
      </c>
      <c r="D147">
        <v>83.5</v>
      </c>
      <c r="E147" s="1" t="s">
        <v>2</v>
      </c>
      <c r="F147" s="1" t="s">
        <v>3</v>
      </c>
      <c r="J147" s="17">
        <v>477033.90700000001</v>
      </c>
      <c r="K147" s="17">
        <v>4300383.1449999996</v>
      </c>
      <c r="L147">
        <f t="shared" si="14"/>
        <v>0.16750000000000001</v>
      </c>
      <c r="M147" s="2">
        <f t="shared" si="15"/>
        <v>18.037500000000001</v>
      </c>
      <c r="N147">
        <f t="shared" si="16"/>
        <v>1.4573499254152651</v>
      </c>
      <c r="O147">
        <f t="shared" si="17"/>
        <v>17.921552346766447</v>
      </c>
      <c r="P147">
        <f t="shared" si="18"/>
        <v>2.0419029683386198</v>
      </c>
      <c r="Q147">
        <f t="shared" si="19"/>
        <v>477051.82855234679</v>
      </c>
      <c r="R147">
        <f t="shared" si="20"/>
        <v>4300385.1869029682</v>
      </c>
    </row>
    <row r="148" spans="1:18" x14ac:dyDescent="0.25">
      <c r="A148" s="3" t="s">
        <v>82</v>
      </c>
      <c r="B148" s="2">
        <v>71</v>
      </c>
      <c r="C148">
        <v>20.89</v>
      </c>
      <c r="D148">
        <v>91.3</v>
      </c>
      <c r="E148" s="1" t="s">
        <v>2</v>
      </c>
      <c r="F148" s="1" t="s">
        <v>3</v>
      </c>
      <c r="J148" s="17">
        <v>477033.90700000001</v>
      </c>
      <c r="K148" s="17">
        <v>4300383.1449999996</v>
      </c>
      <c r="L148">
        <f t="shared" si="14"/>
        <v>0.35499999999999998</v>
      </c>
      <c r="M148" s="2">
        <f t="shared" si="15"/>
        <v>21.245000000000001</v>
      </c>
      <c r="N148">
        <f t="shared" si="16"/>
        <v>1.5934856070708228</v>
      </c>
      <c r="O148">
        <f t="shared" si="17"/>
        <v>21.239531735060726</v>
      </c>
      <c r="P148">
        <f t="shared" si="18"/>
        <v>-0.48199240175373692</v>
      </c>
      <c r="Q148">
        <f t="shared" si="19"/>
        <v>477055.14653173508</v>
      </c>
      <c r="R148">
        <f t="shared" si="20"/>
        <v>4300382.6630075974</v>
      </c>
    </row>
    <row r="149" spans="1:18" x14ac:dyDescent="0.25">
      <c r="A149" s="3" t="s">
        <v>82</v>
      </c>
      <c r="B149" s="2">
        <v>57.4</v>
      </c>
      <c r="C149">
        <v>28.5</v>
      </c>
      <c r="D149">
        <v>101.8</v>
      </c>
      <c r="E149" s="1" t="s">
        <v>1</v>
      </c>
      <c r="F149" s="1" t="s">
        <v>3</v>
      </c>
      <c r="I149" t="s">
        <v>13</v>
      </c>
      <c r="J149" s="17">
        <v>477033.90700000001</v>
      </c>
      <c r="K149" s="17">
        <v>4300383.1449999996</v>
      </c>
      <c r="L149">
        <f t="shared" si="14"/>
        <v>0.28699999999999998</v>
      </c>
      <c r="M149" s="2">
        <f t="shared" si="15"/>
        <v>28.786999999999999</v>
      </c>
      <c r="N149">
        <f t="shared" si="16"/>
        <v>1.7767451785302275</v>
      </c>
      <c r="O149">
        <f t="shared" si="17"/>
        <v>28.178655520282625</v>
      </c>
      <c r="P149">
        <f t="shared" si="18"/>
        <v>-5.886827844369618</v>
      </c>
      <c r="Q149">
        <f t="shared" si="19"/>
        <v>477062.08565552026</v>
      </c>
      <c r="R149">
        <f t="shared" si="20"/>
        <v>4300377.2581721554</v>
      </c>
    </row>
    <row r="150" spans="1:18" x14ac:dyDescent="0.25">
      <c r="A150" s="3" t="s">
        <v>82</v>
      </c>
      <c r="B150" s="2">
        <v>32.5</v>
      </c>
      <c r="C150">
        <v>26.2</v>
      </c>
      <c r="D150">
        <v>104.4</v>
      </c>
      <c r="E150" s="1" t="s">
        <v>2</v>
      </c>
      <c r="F150" s="1" t="s">
        <v>3</v>
      </c>
      <c r="J150" s="17">
        <v>477033.90700000001</v>
      </c>
      <c r="K150" s="17">
        <v>4300383.1449999996</v>
      </c>
      <c r="L150">
        <f t="shared" si="14"/>
        <v>0.16250000000000001</v>
      </c>
      <c r="M150" s="2">
        <f t="shared" si="15"/>
        <v>26.362500000000001</v>
      </c>
      <c r="N150">
        <f t="shared" si="16"/>
        <v>1.8221237390820801</v>
      </c>
      <c r="O150">
        <f t="shared" si="17"/>
        <v>25.534273585253537</v>
      </c>
      <c r="P150">
        <f t="shared" si="18"/>
        <v>-6.5560871503834859</v>
      </c>
      <c r="Q150">
        <f t="shared" si="19"/>
        <v>477059.44127358525</v>
      </c>
      <c r="R150">
        <f t="shared" si="20"/>
        <v>4300376.5889128493</v>
      </c>
    </row>
    <row r="151" spans="1:18" x14ac:dyDescent="0.25">
      <c r="A151" s="3" t="s">
        <v>82</v>
      </c>
      <c r="B151" s="2">
        <v>160</v>
      </c>
      <c r="C151">
        <v>25.7</v>
      </c>
      <c r="D151">
        <v>133</v>
      </c>
      <c r="E151" s="1" t="s">
        <v>1</v>
      </c>
      <c r="F151" s="1" t="s">
        <v>3</v>
      </c>
      <c r="J151" s="17">
        <v>477033.90700000001</v>
      </c>
      <c r="K151" s="17">
        <v>4300383.1449999996</v>
      </c>
      <c r="L151">
        <f t="shared" si="14"/>
        <v>0.8</v>
      </c>
      <c r="M151" s="2">
        <f t="shared" si="15"/>
        <v>26.5</v>
      </c>
      <c r="N151">
        <f t="shared" si="16"/>
        <v>2.3212879051524582</v>
      </c>
      <c r="O151">
        <f t="shared" si="17"/>
        <v>19.380873092908018</v>
      </c>
      <c r="P151">
        <f t="shared" si="18"/>
        <v>-18.072956541656207</v>
      </c>
      <c r="Q151">
        <f t="shared" si="19"/>
        <v>477053.28787309292</v>
      </c>
      <c r="R151">
        <f t="shared" si="20"/>
        <v>4300365.072043458</v>
      </c>
    </row>
    <row r="152" spans="1:18" x14ac:dyDescent="0.25">
      <c r="A152" s="3" t="s">
        <v>82</v>
      </c>
      <c r="B152" s="2">
        <v>74.2</v>
      </c>
      <c r="C152">
        <v>20.07</v>
      </c>
      <c r="D152">
        <v>157.80000000000001</v>
      </c>
      <c r="E152" s="1" t="s">
        <v>2</v>
      </c>
      <c r="F152" s="1" t="s">
        <v>3</v>
      </c>
      <c r="J152" s="17">
        <v>477033.90700000001</v>
      </c>
      <c r="K152" s="17">
        <v>4300383.1449999996</v>
      </c>
      <c r="L152">
        <f t="shared" si="14"/>
        <v>0.371</v>
      </c>
      <c r="M152" s="2">
        <f t="shared" si="15"/>
        <v>20.440999999999999</v>
      </c>
      <c r="N152">
        <f t="shared" si="16"/>
        <v>2.7541295596470521</v>
      </c>
      <c r="O152">
        <f t="shared" si="17"/>
        <v>7.7234435233562859</v>
      </c>
      <c r="P152">
        <f t="shared" si="18"/>
        <v>-18.9257206241011</v>
      </c>
      <c r="Q152">
        <f t="shared" si="19"/>
        <v>477041.63044352335</v>
      </c>
      <c r="R152">
        <f t="shared" si="20"/>
        <v>4300364.2192793759</v>
      </c>
    </row>
    <row r="153" spans="1:18" x14ac:dyDescent="0.25">
      <c r="A153" s="3" t="s">
        <v>82</v>
      </c>
      <c r="B153" s="2">
        <v>85.7</v>
      </c>
      <c r="C153">
        <v>3.03</v>
      </c>
      <c r="D153">
        <v>183</v>
      </c>
      <c r="E153" s="1" t="s">
        <v>2</v>
      </c>
      <c r="F153" s="1" t="s">
        <v>3</v>
      </c>
      <c r="J153" s="17">
        <v>477033.90700000001</v>
      </c>
      <c r="K153" s="17">
        <v>4300383.1449999996</v>
      </c>
      <c r="L153">
        <f t="shared" si="14"/>
        <v>0.42849999999999999</v>
      </c>
      <c r="M153" s="2">
        <f t="shared" si="15"/>
        <v>3.4584999999999999</v>
      </c>
      <c r="N153">
        <f t="shared" si="16"/>
        <v>3.1939525311496229</v>
      </c>
      <c r="O153">
        <f t="shared" si="17"/>
        <v>-0.18100390466622029</v>
      </c>
      <c r="P153">
        <f t="shared" si="18"/>
        <v>-3.4537602459486934</v>
      </c>
      <c r="Q153">
        <f t="shared" si="19"/>
        <v>477033.72599609534</v>
      </c>
      <c r="R153">
        <f t="shared" si="20"/>
        <v>4300379.6912397537</v>
      </c>
    </row>
    <row r="154" spans="1:18" x14ac:dyDescent="0.25">
      <c r="A154" s="3" t="s">
        <v>82</v>
      </c>
      <c r="B154" s="2">
        <v>32.299999999999997</v>
      </c>
      <c r="C154">
        <v>10.02</v>
      </c>
      <c r="D154">
        <v>222.6</v>
      </c>
      <c r="E154" s="1" t="s">
        <v>4</v>
      </c>
      <c r="F154" s="1" t="s">
        <v>3</v>
      </c>
      <c r="J154" s="17">
        <v>477033.90700000001</v>
      </c>
      <c r="K154" s="17">
        <v>4300383.1449999996</v>
      </c>
      <c r="L154">
        <f t="shared" si="14"/>
        <v>0.16149999999999998</v>
      </c>
      <c r="M154" s="2">
        <f t="shared" si="15"/>
        <v>10.1815</v>
      </c>
      <c r="N154">
        <f t="shared" si="16"/>
        <v>3.8851029149393774</v>
      </c>
      <c r="O154">
        <f t="shared" si="17"/>
        <v>-6.8916126853240085</v>
      </c>
      <c r="P154">
        <f t="shared" si="18"/>
        <v>-7.494572492509576</v>
      </c>
      <c r="Q154">
        <f t="shared" si="19"/>
        <v>477027.01538731466</v>
      </c>
      <c r="R154">
        <f t="shared" si="20"/>
        <v>4300375.6504275072</v>
      </c>
    </row>
    <row r="155" spans="1:18" x14ac:dyDescent="0.25">
      <c r="A155" s="3" t="s">
        <v>82</v>
      </c>
      <c r="B155" s="2">
        <v>52.7</v>
      </c>
      <c r="C155">
        <v>12.73</v>
      </c>
      <c r="D155">
        <v>230.3</v>
      </c>
      <c r="E155" s="1" t="s">
        <v>1</v>
      </c>
      <c r="F155" s="1" t="s">
        <v>3</v>
      </c>
      <c r="J155" s="17">
        <v>477033.90700000001</v>
      </c>
      <c r="K155" s="17">
        <v>4300383.1449999996</v>
      </c>
      <c r="L155">
        <f t="shared" si="14"/>
        <v>0.26350000000000001</v>
      </c>
      <c r="M155" s="2">
        <f t="shared" si="15"/>
        <v>12.993500000000001</v>
      </c>
      <c r="N155">
        <f t="shared" si="16"/>
        <v>4.0194932673429413</v>
      </c>
      <c r="O155">
        <f t="shared" si="17"/>
        <v>-9.9971931185018352</v>
      </c>
      <c r="P155">
        <f t="shared" si="18"/>
        <v>-8.2998296368889157</v>
      </c>
      <c r="Q155">
        <f t="shared" si="19"/>
        <v>477023.90980688151</v>
      </c>
      <c r="R155">
        <f t="shared" si="20"/>
        <v>4300374.8451703629</v>
      </c>
    </row>
    <row r="156" spans="1:18" x14ac:dyDescent="0.25">
      <c r="A156" s="3" t="s">
        <v>82</v>
      </c>
      <c r="B156" s="2">
        <v>53.5</v>
      </c>
      <c r="C156">
        <v>14.73</v>
      </c>
      <c r="D156">
        <v>230.3</v>
      </c>
      <c r="E156" s="1" t="s">
        <v>1</v>
      </c>
      <c r="F156" s="1" t="s">
        <v>3</v>
      </c>
      <c r="J156" s="17">
        <v>477033.90700000001</v>
      </c>
      <c r="K156" s="17">
        <v>4300383.1449999996</v>
      </c>
      <c r="L156">
        <f t="shared" si="14"/>
        <v>0.26750000000000002</v>
      </c>
      <c r="M156" s="2">
        <f t="shared" si="15"/>
        <v>14.9975</v>
      </c>
      <c r="N156">
        <f t="shared" si="16"/>
        <v>4.0194932673429413</v>
      </c>
      <c r="O156">
        <f t="shared" si="17"/>
        <v>-11.539069826815812</v>
      </c>
      <c r="P156">
        <f t="shared" si="18"/>
        <v>-9.5799203431901727</v>
      </c>
      <c r="Q156">
        <f t="shared" si="19"/>
        <v>477022.36793017318</v>
      </c>
      <c r="R156">
        <f t="shared" si="20"/>
        <v>4300373.5650796564</v>
      </c>
    </row>
    <row r="157" spans="1:18" x14ac:dyDescent="0.25">
      <c r="A157" s="3" t="s">
        <v>82</v>
      </c>
      <c r="B157" s="2">
        <v>35.799999999999997</v>
      </c>
      <c r="C157">
        <v>10.94</v>
      </c>
      <c r="D157">
        <v>234.2</v>
      </c>
      <c r="E157" s="1" t="s">
        <v>4</v>
      </c>
      <c r="F157" s="1" t="s">
        <v>3</v>
      </c>
      <c r="J157" s="17">
        <v>477033.90700000001</v>
      </c>
      <c r="K157" s="17">
        <v>4300383.1449999996</v>
      </c>
      <c r="L157">
        <f t="shared" si="14"/>
        <v>0.17899999999999999</v>
      </c>
      <c r="M157" s="2">
        <f t="shared" si="15"/>
        <v>11.119</v>
      </c>
      <c r="N157">
        <f t="shared" si="16"/>
        <v>4.0875611081707195</v>
      </c>
      <c r="O157">
        <f t="shared" si="17"/>
        <v>-9.0182186033423211</v>
      </c>
      <c r="P157">
        <f t="shared" si="18"/>
        <v>-6.5041443881828513</v>
      </c>
      <c r="Q157">
        <f t="shared" si="19"/>
        <v>477024.88878139667</v>
      </c>
      <c r="R157">
        <f t="shared" si="20"/>
        <v>4300376.6408556113</v>
      </c>
    </row>
    <row r="158" spans="1:18" x14ac:dyDescent="0.25">
      <c r="A158" s="3" t="s">
        <v>82</v>
      </c>
      <c r="B158" s="2">
        <v>60.5</v>
      </c>
      <c r="C158">
        <v>9.99</v>
      </c>
      <c r="D158">
        <v>251.6</v>
      </c>
      <c r="E158" s="1" t="s">
        <v>1</v>
      </c>
      <c r="F158" s="1" t="s">
        <v>3</v>
      </c>
      <c r="H158" s="1" t="s">
        <v>18</v>
      </c>
      <c r="J158" s="17">
        <v>477033.90700000001</v>
      </c>
      <c r="K158" s="17">
        <v>4300383.1449999996</v>
      </c>
      <c r="L158">
        <f t="shared" si="14"/>
        <v>0.30249999999999999</v>
      </c>
      <c r="M158" s="2">
        <f t="shared" si="15"/>
        <v>10.2925</v>
      </c>
      <c r="N158">
        <f t="shared" si="16"/>
        <v>4.3912483980177335</v>
      </c>
      <c r="O158">
        <f t="shared" si="17"/>
        <v>-9.7663063498509821</v>
      </c>
      <c r="P158">
        <f t="shared" si="18"/>
        <v>-3.2488177127780498</v>
      </c>
      <c r="Q158">
        <f t="shared" si="19"/>
        <v>477024.14069365017</v>
      </c>
      <c r="R158">
        <f t="shared" si="20"/>
        <v>4300379.8961822866</v>
      </c>
    </row>
    <row r="159" spans="1:18" x14ac:dyDescent="0.25">
      <c r="A159" s="3" t="s">
        <v>82</v>
      </c>
      <c r="B159" s="2">
        <v>37</v>
      </c>
      <c r="C159">
        <v>12.9</v>
      </c>
      <c r="D159">
        <v>268</v>
      </c>
      <c r="E159" s="1" t="s">
        <v>4</v>
      </c>
      <c r="F159" s="1" t="s">
        <v>3</v>
      </c>
      <c r="J159" s="17">
        <v>477033.90700000001</v>
      </c>
      <c r="K159" s="17">
        <v>4300383.1449999996</v>
      </c>
      <c r="L159">
        <f t="shared" si="14"/>
        <v>0.185</v>
      </c>
      <c r="M159" s="2">
        <f t="shared" si="15"/>
        <v>13.085000000000001</v>
      </c>
      <c r="N159">
        <f t="shared" si="16"/>
        <v>4.6774823953448035</v>
      </c>
      <c r="O159">
        <f t="shared" si="17"/>
        <v>-13.07702897154487</v>
      </c>
      <c r="P159">
        <f t="shared" si="18"/>
        <v>-0.45665991435222247</v>
      </c>
      <c r="Q159">
        <f t="shared" si="19"/>
        <v>477020.82997102843</v>
      </c>
      <c r="R159">
        <f t="shared" si="20"/>
        <v>4300382.6883400856</v>
      </c>
    </row>
    <row r="160" spans="1:18" x14ac:dyDescent="0.25">
      <c r="A160" s="3" t="s">
        <v>82</v>
      </c>
      <c r="B160" s="2">
        <v>52.2</v>
      </c>
      <c r="C160">
        <v>11.67</v>
      </c>
      <c r="D160">
        <v>274.60000000000002</v>
      </c>
      <c r="E160" s="1" t="s">
        <v>1</v>
      </c>
      <c r="F160" s="1" t="s">
        <v>3</v>
      </c>
      <c r="J160" s="17">
        <v>477033.90700000001</v>
      </c>
      <c r="K160" s="17">
        <v>4300383.1449999996</v>
      </c>
      <c r="L160">
        <f t="shared" si="14"/>
        <v>0.26100000000000001</v>
      </c>
      <c r="M160" s="2">
        <f t="shared" si="15"/>
        <v>11.930999999999999</v>
      </c>
      <c r="N160">
        <f t="shared" si="16"/>
        <v>4.7926741259764292</v>
      </c>
      <c r="O160">
        <f t="shared" si="17"/>
        <v>-11.892568798861484</v>
      </c>
      <c r="P160">
        <f t="shared" si="18"/>
        <v>0.95685336616761751</v>
      </c>
      <c r="Q160">
        <f t="shared" si="19"/>
        <v>477022.01443120115</v>
      </c>
      <c r="R160">
        <f t="shared" si="20"/>
        <v>4300384.101853366</v>
      </c>
    </row>
    <row r="161" spans="1:18" x14ac:dyDescent="0.25">
      <c r="A161" s="3" t="s">
        <v>82</v>
      </c>
      <c r="B161" s="2">
        <v>29.4</v>
      </c>
      <c r="C161">
        <v>14.88</v>
      </c>
      <c r="D161">
        <v>86.2</v>
      </c>
      <c r="E161" s="1" t="s">
        <v>2</v>
      </c>
      <c r="F161" s="1" t="s">
        <v>3</v>
      </c>
      <c r="J161" s="17">
        <v>477033.90700000001</v>
      </c>
      <c r="K161" s="17">
        <v>4300383.1449999996</v>
      </c>
      <c r="L161">
        <f t="shared" si="14"/>
        <v>0.14699999999999999</v>
      </c>
      <c r="M161" s="2">
        <f t="shared" si="15"/>
        <v>15.027000000000001</v>
      </c>
      <c r="N161">
        <f t="shared" si="16"/>
        <v>1.5044738152191122</v>
      </c>
      <c r="O161">
        <f t="shared" si="17"/>
        <v>14.993962664024636</v>
      </c>
      <c r="P161">
        <f t="shared" si="18"/>
        <v>0.99589790131080114</v>
      </c>
      <c r="Q161">
        <f t="shared" si="19"/>
        <v>477048.90096266405</v>
      </c>
      <c r="R161">
        <f t="shared" si="20"/>
        <v>4300384.1408979008</v>
      </c>
    </row>
    <row r="162" spans="1:18" x14ac:dyDescent="0.25">
      <c r="A162" s="3" t="s">
        <v>82</v>
      </c>
      <c r="B162" s="2">
        <v>52.3</v>
      </c>
      <c r="C162">
        <v>8.1</v>
      </c>
      <c r="D162">
        <v>98.1</v>
      </c>
      <c r="E162" s="1" t="s">
        <v>4</v>
      </c>
      <c r="F162" s="1" t="s">
        <v>3</v>
      </c>
      <c r="J162" s="17">
        <v>477033.90700000001</v>
      </c>
      <c r="K162" s="17">
        <v>4300383.1449999996</v>
      </c>
      <c r="L162">
        <f t="shared" si="14"/>
        <v>0.26150000000000001</v>
      </c>
      <c r="M162" s="2">
        <f t="shared" si="15"/>
        <v>8.3614999999999995</v>
      </c>
      <c r="N162">
        <f t="shared" si="16"/>
        <v>1.7121679962064371</v>
      </c>
      <c r="O162">
        <f t="shared" si="17"/>
        <v>8.2780828139969955</v>
      </c>
      <c r="P162">
        <f t="shared" si="18"/>
        <v>-1.1781456508460957</v>
      </c>
      <c r="Q162">
        <f t="shared" si="19"/>
        <v>477042.18508281402</v>
      </c>
      <c r="R162">
        <f t="shared" si="20"/>
        <v>4300381.9668543488</v>
      </c>
    </row>
    <row r="163" spans="1:18" x14ac:dyDescent="0.25">
      <c r="A163" s="3" t="s">
        <v>82</v>
      </c>
      <c r="B163" s="2">
        <v>67.5</v>
      </c>
      <c r="C163">
        <v>14.3</v>
      </c>
      <c r="D163">
        <v>107.7</v>
      </c>
      <c r="E163" s="1" t="s">
        <v>2</v>
      </c>
      <c r="F163" s="1" t="s">
        <v>3</v>
      </c>
      <c r="J163" s="17">
        <v>477033.90700000001</v>
      </c>
      <c r="K163" s="17">
        <v>4300383.1449999996</v>
      </c>
      <c r="L163">
        <f t="shared" si="14"/>
        <v>0.33750000000000002</v>
      </c>
      <c r="M163" s="2">
        <f t="shared" si="15"/>
        <v>14.637500000000001</v>
      </c>
      <c r="N163">
        <f t="shared" si="16"/>
        <v>1.879719604397893</v>
      </c>
      <c r="O163">
        <f t="shared" si="17"/>
        <v>13.944582431849371</v>
      </c>
      <c r="P163">
        <f t="shared" si="18"/>
        <v>-4.450283929296865</v>
      </c>
      <c r="Q163">
        <f t="shared" si="19"/>
        <v>477047.85158243187</v>
      </c>
      <c r="R163">
        <f t="shared" si="20"/>
        <v>4300378.6947160698</v>
      </c>
    </row>
    <row r="164" spans="1:18" x14ac:dyDescent="0.25">
      <c r="A164" s="3" t="s">
        <v>82</v>
      </c>
      <c r="B164" s="2">
        <v>54.8</v>
      </c>
      <c r="C164">
        <v>22.5</v>
      </c>
      <c r="D164">
        <v>109.7</v>
      </c>
      <c r="E164" s="1" t="s">
        <v>2</v>
      </c>
      <c r="F164" s="1" t="s">
        <v>3</v>
      </c>
      <c r="J164" s="17">
        <v>477033.90700000001</v>
      </c>
      <c r="K164" s="17">
        <v>4300383.1449999996</v>
      </c>
      <c r="L164">
        <f t="shared" si="14"/>
        <v>0.27399999999999997</v>
      </c>
      <c r="M164" s="2">
        <f t="shared" si="15"/>
        <v>22.774000000000001</v>
      </c>
      <c r="N164">
        <f t="shared" si="16"/>
        <v>1.9146261894377796</v>
      </c>
      <c r="O164">
        <f t="shared" si="17"/>
        <v>21.441050187549351</v>
      </c>
      <c r="P164">
        <f t="shared" si="18"/>
        <v>-7.6770074153272727</v>
      </c>
      <c r="Q164">
        <f t="shared" si="19"/>
        <v>477055.34805018757</v>
      </c>
      <c r="R164">
        <f t="shared" si="20"/>
        <v>4300375.4679925842</v>
      </c>
    </row>
    <row r="165" spans="1:18" x14ac:dyDescent="0.25">
      <c r="A165" s="3" t="s">
        <v>82</v>
      </c>
      <c r="B165" s="2">
        <v>43</v>
      </c>
      <c r="C165">
        <v>18.91</v>
      </c>
      <c r="D165">
        <v>128.9</v>
      </c>
      <c r="E165" s="1" t="s">
        <v>4</v>
      </c>
      <c r="F165" s="1" t="s">
        <v>3</v>
      </c>
      <c r="J165" s="17">
        <v>477033.90700000001</v>
      </c>
      <c r="K165" s="17">
        <v>4300383.1449999996</v>
      </c>
      <c r="L165">
        <f t="shared" si="14"/>
        <v>0.215</v>
      </c>
      <c r="M165" s="2">
        <f t="shared" si="15"/>
        <v>19.125</v>
      </c>
      <c r="N165">
        <f t="shared" si="16"/>
        <v>2.2497294058206907</v>
      </c>
      <c r="O165">
        <f t="shared" si="17"/>
        <v>14.883900215560153</v>
      </c>
      <c r="P165">
        <f t="shared" si="18"/>
        <v>-12.009793477543585</v>
      </c>
      <c r="Q165">
        <f t="shared" si="19"/>
        <v>477048.79090021556</v>
      </c>
      <c r="R165">
        <f t="shared" si="20"/>
        <v>4300371.1352065224</v>
      </c>
    </row>
    <row r="166" spans="1:18" x14ac:dyDescent="0.25">
      <c r="A166" s="3" t="s">
        <v>82</v>
      </c>
      <c r="B166" s="2">
        <v>32.299999999999997</v>
      </c>
      <c r="C166">
        <v>14.94</v>
      </c>
      <c r="D166">
        <v>135.80000000000001</v>
      </c>
      <c r="E166" s="1" t="s">
        <v>4</v>
      </c>
      <c r="F166" s="1" t="s">
        <v>3</v>
      </c>
      <c r="J166" s="17">
        <v>477033.90700000001</v>
      </c>
      <c r="K166" s="17">
        <v>4300383.1449999996</v>
      </c>
      <c r="L166">
        <f t="shared" si="14"/>
        <v>0.16149999999999998</v>
      </c>
      <c r="M166" s="2">
        <f t="shared" si="15"/>
        <v>15.1015</v>
      </c>
      <c r="N166">
        <f t="shared" si="16"/>
        <v>2.3701571242082999</v>
      </c>
      <c r="O166">
        <f t="shared" si="17"/>
        <v>10.528238800758201</v>
      </c>
      <c r="P166">
        <f t="shared" si="18"/>
        <v>-10.826425541433769</v>
      </c>
      <c r="Q166">
        <f t="shared" si="19"/>
        <v>477044.43523880077</v>
      </c>
      <c r="R166">
        <f t="shared" si="20"/>
        <v>4300372.3185744584</v>
      </c>
    </row>
    <row r="167" spans="1:18" x14ac:dyDescent="0.25">
      <c r="A167" s="3" t="s">
        <v>82</v>
      </c>
      <c r="B167" s="2">
        <v>65</v>
      </c>
      <c r="C167" s="2">
        <v>25.49</v>
      </c>
      <c r="D167">
        <v>151.80000000000001</v>
      </c>
      <c r="E167" s="1" t="s">
        <v>2</v>
      </c>
      <c r="F167" s="1" t="s">
        <v>3</v>
      </c>
      <c r="J167" s="17">
        <v>477033.90700000001</v>
      </c>
      <c r="K167" s="17">
        <v>4300383.1449999996</v>
      </c>
      <c r="L167">
        <f t="shared" si="14"/>
        <v>0.32500000000000001</v>
      </c>
      <c r="M167" s="2">
        <f t="shared" si="15"/>
        <v>25.814999999999998</v>
      </c>
      <c r="N167">
        <f t="shared" si="16"/>
        <v>2.6494098045273926</v>
      </c>
      <c r="O167">
        <f t="shared" si="17"/>
        <v>12.198897995094621</v>
      </c>
      <c r="P167">
        <f t="shared" si="18"/>
        <v>-22.750848615057777</v>
      </c>
      <c r="Q167">
        <f t="shared" si="19"/>
        <v>477046.10589799512</v>
      </c>
      <c r="R167">
        <f t="shared" si="20"/>
        <v>4300360.3941513849</v>
      </c>
    </row>
    <row r="168" spans="1:18" x14ac:dyDescent="0.25">
      <c r="A168" s="3" t="s">
        <v>82</v>
      </c>
      <c r="B168" s="2">
        <v>79.7</v>
      </c>
      <c r="C168">
        <v>6.94</v>
      </c>
      <c r="D168">
        <v>165</v>
      </c>
      <c r="E168" s="1" t="s">
        <v>2</v>
      </c>
      <c r="F168" s="1" t="s">
        <v>3</v>
      </c>
      <c r="J168" s="17">
        <v>477033.90700000001</v>
      </c>
      <c r="K168" s="17">
        <v>4300383.1449999996</v>
      </c>
      <c r="L168">
        <f t="shared" si="14"/>
        <v>0.39850000000000002</v>
      </c>
      <c r="M168" s="2">
        <f t="shared" si="15"/>
        <v>7.3385000000000007</v>
      </c>
      <c r="N168">
        <f t="shared" si="16"/>
        <v>2.8797932657906435</v>
      </c>
      <c r="O168">
        <f t="shared" si="17"/>
        <v>1.8993435624848507</v>
      </c>
      <c r="P168">
        <f t="shared" si="18"/>
        <v>-7.0884466762223273</v>
      </c>
      <c r="Q168">
        <f t="shared" si="19"/>
        <v>477035.80634356249</v>
      </c>
      <c r="R168">
        <f t="shared" si="20"/>
        <v>4300376.0565533238</v>
      </c>
    </row>
    <row r="169" spans="1:18" x14ac:dyDescent="0.25">
      <c r="A169" s="3" t="s">
        <v>82</v>
      </c>
      <c r="B169" s="2">
        <v>80</v>
      </c>
      <c r="C169">
        <v>17.32</v>
      </c>
      <c r="D169">
        <v>180</v>
      </c>
      <c r="E169" s="1" t="s">
        <v>2</v>
      </c>
      <c r="F169" s="1" t="s">
        <v>3</v>
      </c>
      <c r="J169" s="17">
        <v>477033.90700000001</v>
      </c>
      <c r="K169" s="17">
        <v>4300383.1449999996</v>
      </c>
      <c r="L169">
        <f t="shared" si="14"/>
        <v>0.4</v>
      </c>
      <c r="M169" s="2">
        <f t="shared" si="15"/>
        <v>17.72</v>
      </c>
      <c r="N169">
        <f t="shared" si="16"/>
        <v>3.1415926535897931</v>
      </c>
      <c r="O169">
        <f t="shared" si="17"/>
        <v>2.1709630620980745E-15</v>
      </c>
      <c r="P169">
        <f t="shared" si="18"/>
        <v>-17.72</v>
      </c>
      <c r="Q169">
        <f t="shared" si="19"/>
        <v>477033.90700000001</v>
      </c>
      <c r="R169">
        <f t="shared" si="20"/>
        <v>4300365.4249999998</v>
      </c>
    </row>
    <row r="170" spans="1:18" x14ac:dyDescent="0.25">
      <c r="A170" s="3" t="s">
        <v>82</v>
      </c>
      <c r="B170" s="2">
        <v>42</v>
      </c>
      <c r="C170">
        <v>16.91</v>
      </c>
      <c r="D170">
        <v>200.2</v>
      </c>
      <c r="E170" s="1" t="s">
        <v>4</v>
      </c>
      <c r="F170" s="1" t="s">
        <v>3</v>
      </c>
      <c r="I170" t="s">
        <v>15</v>
      </c>
      <c r="J170" s="17">
        <v>477033.90700000001</v>
      </c>
      <c r="K170" s="17">
        <v>4300383.1449999996</v>
      </c>
      <c r="L170">
        <f t="shared" si="14"/>
        <v>0.21</v>
      </c>
      <c r="M170" s="2">
        <f t="shared" si="15"/>
        <v>17.12</v>
      </c>
      <c r="N170">
        <f t="shared" si="16"/>
        <v>3.4941491624926475</v>
      </c>
      <c r="O170">
        <f t="shared" si="17"/>
        <v>-5.9115051668549086</v>
      </c>
      <c r="P170">
        <f t="shared" si="18"/>
        <v>-16.067000549643602</v>
      </c>
      <c r="Q170">
        <f t="shared" si="19"/>
        <v>477027.99549483316</v>
      </c>
      <c r="R170">
        <f t="shared" si="20"/>
        <v>4300367.0779994503</v>
      </c>
    </row>
    <row r="171" spans="1:18" x14ac:dyDescent="0.25">
      <c r="A171" s="3" t="s">
        <v>82</v>
      </c>
      <c r="B171" s="2">
        <v>30</v>
      </c>
      <c r="C171">
        <v>18</v>
      </c>
      <c r="D171">
        <v>200.2</v>
      </c>
      <c r="E171" s="1" t="s">
        <v>2</v>
      </c>
      <c r="F171" s="1" t="s">
        <v>3</v>
      </c>
      <c r="J171" s="17">
        <v>477033.90700000001</v>
      </c>
      <c r="K171" s="17">
        <v>4300383.1449999996</v>
      </c>
      <c r="L171">
        <f t="shared" si="14"/>
        <v>0.15</v>
      </c>
      <c r="M171" s="2">
        <f t="shared" si="15"/>
        <v>18.149999999999999</v>
      </c>
      <c r="N171">
        <f t="shared" si="16"/>
        <v>3.4941491624926475</v>
      </c>
      <c r="O171">
        <f t="shared" si="17"/>
        <v>-6.2671623118233981</v>
      </c>
      <c r="P171">
        <f t="shared" si="18"/>
        <v>-17.033648363085941</v>
      </c>
      <c r="Q171">
        <f t="shared" si="19"/>
        <v>477027.63983768818</v>
      </c>
      <c r="R171">
        <f t="shared" si="20"/>
        <v>4300366.1113516362</v>
      </c>
    </row>
    <row r="172" spans="1:18" x14ac:dyDescent="0.25">
      <c r="A172" s="3" t="s">
        <v>82</v>
      </c>
      <c r="B172" s="2">
        <v>26.5</v>
      </c>
      <c r="C172">
        <v>8.85</v>
      </c>
      <c r="D172">
        <v>282.7</v>
      </c>
      <c r="E172" s="1" t="s">
        <v>4</v>
      </c>
      <c r="F172" s="1" t="s">
        <v>3</v>
      </c>
      <c r="J172" s="17">
        <v>477033.90700000001</v>
      </c>
      <c r="K172" s="17">
        <v>4300383.1449999996</v>
      </c>
      <c r="L172">
        <f t="shared" si="14"/>
        <v>0.13250000000000001</v>
      </c>
      <c r="M172" s="2">
        <f t="shared" si="15"/>
        <v>8.9824999999999999</v>
      </c>
      <c r="N172">
        <f t="shared" si="16"/>
        <v>4.9340457953879691</v>
      </c>
      <c r="O172">
        <f t="shared" si="17"/>
        <v>-8.7627390409936581</v>
      </c>
      <c r="P172">
        <f t="shared" si="18"/>
        <v>1.9747685305993574</v>
      </c>
      <c r="Q172">
        <f t="shared" si="19"/>
        <v>477025.144260959</v>
      </c>
      <c r="R172">
        <f t="shared" si="20"/>
        <v>4300385.1197685301</v>
      </c>
    </row>
    <row r="173" spans="1:18" x14ac:dyDescent="0.25">
      <c r="A173" s="3" t="s">
        <v>14</v>
      </c>
      <c r="B173" s="2">
        <v>53.7</v>
      </c>
      <c r="C173">
        <v>4.6100000000000003</v>
      </c>
      <c r="D173">
        <v>238.7</v>
      </c>
      <c r="E173" s="1" t="s">
        <v>2</v>
      </c>
      <c r="F173" s="1" t="s">
        <v>3</v>
      </c>
      <c r="J173" s="17">
        <v>477046.29200000002</v>
      </c>
      <c r="K173" s="17">
        <v>4300354.4380000001</v>
      </c>
      <c r="L173">
        <f t="shared" si="14"/>
        <v>0.26850000000000002</v>
      </c>
      <c r="M173" s="2">
        <f t="shared" si="15"/>
        <v>4.8785000000000007</v>
      </c>
      <c r="N173">
        <f t="shared" si="16"/>
        <v>4.1661009245104648</v>
      </c>
      <c r="O173">
        <f t="shared" si="17"/>
        <v>-4.1684774028029015</v>
      </c>
      <c r="P173">
        <f t="shared" si="18"/>
        <v>-2.5344739873041866</v>
      </c>
      <c r="Q173">
        <f t="shared" si="19"/>
        <v>477042.12352259719</v>
      </c>
      <c r="R173">
        <f t="shared" si="20"/>
        <v>4300351.9035260128</v>
      </c>
    </row>
    <row r="174" spans="1:18" x14ac:dyDescent="0.25">
      <c r="A174" s="3" t="s">
        <v>14</v>
      </c>
      <c r="B174" s="2">
        <v>36.799999999999997</v>
      </c>
      <c r="C174">
        <v>8.3000000000000007</v>
      </c>
      <c r="D174">
        <v>161.69999999999999</v>
      </c>
      <c r="E174" s="1" t="s">
        <v>2</v>
      </c>
      <c r="F174" s="1" t="s">
        <v>3</v>
      </c>
      <c r="J174" s="17">
        <v>477046.29200000002</v>
      </c>
      <c r="K174" s="17">
        <v>4300354.4380000001</v>
      </c>
      <c r="L174">
        <f t="shared" si="14"/>
        <v>0.184</v>
      </c>
      <c r="M174" s="2">
        <f t="shared" si="15"/>
        <v>8.484</v>
      </c>
      <c r="N174">
        <f t="shared" si="16"/>
        <v>2.8221974004748307</v>
      </c>
      <c r="O174">
        <f t="shared" si="17"/>
        <v>2.6639119964274656</v>
      </c>
      <c r="P174">
        <f t="shared" si="18"/>
        <v>-8.0549257523139115</v>
      </c>
      <c r="Q174">
        <f t="shared" si="19"/>
        <v>477048.95591199643</v>
      </c>
      <c r="R174">
        <f t="shared" si="20"/>
        <v>4300346.3830742482</v>
      </c>
    </row>
    <row r="175" spans="1:18" x14ac:dyDescent="0.25">
      <c r="A175" s="3" t="s">
        <v>14</v>
      </c>
      <c r="B175" s="2">
        <v>84.7</v>
      </c>
      <c r="C175">
        <v>15.32</v>
      </c>
      <c r="D175">
        <v>160.5</v>
      </c>
      <c r="E175" s="1" t="s">
        <v>2</v>
      </c>
      <c r="F175" s="1" t="s">
        <v>3</v>
      </c>
      <c r="J175" s="17">
        <v>477046.29200000002</v>
      </c>
      <c r="K175" s="17">
        <v>4300354.4380000001</v>
      </c>
      <c r="L175">
        <f t="shared" si="14"/>
        <v>0.42349999999999999</v>
      </c>
      <c r="M175" s="2">
        <f t="shared" si="15"/>
        <v>15.743500000000001</v>
      </c>
      <c r="N175">
        <f t="shared" si="16"/>
        <v>2.8012534494508987</v>
      </c>
      <c r="O175">
        <f t="shared" si="17"/>
        <v>5.2552882883468772</v>
      </c>
      <c r="P175">
        <f t="shared" si="18"/>
        <v>-14.84047631500971</v>
      </c>
      <c r="Q175">
        <f t="shared" si="19"/>
        <v>477051.54728828836</v>
      </c>
      <c r="R175">
        <f t="shared" si="20"/>
        <v>4300339.5975236846</v>
      </c>
    </row>
    <row r="176" spans="1:18" x14ac:dyDescent="0.25">
      <c r="A176" s="3" t="s">
        <v>14</v>
      </c>
      <c r="B176" s="2">
        <v>99</v>
      </c>
      <c r="C176">
        <v>24.74</v>
      </c>
      <c r="D176">
        <v>163.5</v>
      </c>
      <c r="E176" s="1" t="s">
        <v>2</v>
      </c>
      <c r="F176" s="1" t="s">
        <v>3</v>
      </c>
      <c r="J176" s="17">
        <v>477046.29200000002</v>
      </c>
      <c r="K176" s="17">
        <v>4300354.4380000001</v>
      </c>
      <c r="L176">
        <f t="shared" si="14"/>
        <v>0.495</v>
      </c>
      <c r="M176" s="2">
        <f t="shared" si="15"/>
        <v>25.234999999999999</v>
      </c>
      <c r="N176">
        <f t="shared" si="16"/>
        <v>2.8536133270107289</v>
      </c>
      <c r="O176">
        <f t="shared" si="17"/>
        <v>7.1671272236034866</v>
      </c>
      <c r="P176">
        <f t="shared" si="18"/>
        <v>-24.19581600939885</v>
      </c>
      <c r="Q176">
        <f t="shared" si="19"/>
        <v>477053.45912722364</v>
      </c>
      <c r="R176">
        <f t="shared" si="20"/>
        <v>4300330.2421839908</v>
      </c>
    </row>
    <row r="177" spans="1:18" x14ac:dyDescent="0.25">
      <c r="A177" s="3" t="s">
        <v>14</v>
      </c>
      <c r="B177" s="2">
        <v>89.9</v>
      </c>
      <c r="C177">
        <v>23.32</v>
      </c>
      <c r="D177">
        <v>114.4</v>
      </c>
      <c r="E177" s="1" t="s">
        <v>2</v>
      </c>
      <c r="F177" s="1" t="s">
        <v>3</v>
      </c>
      <c r="J177" s="17">
        <v>477046.29200000002</v>
      </c>
      <c r="K177" s="17">
        <v>4300354.4380000001</v>
      </c>
      <c r="L177">
        <f t="shared" si="14"/>
        <v>0.44950000000000001</v>
      </c>
      <c r="M177" s="2">
        <f t="shared" si="15"/>
        <v>23.769500000000001</v>
      </c>
      <c r="N177">
        <f t="shared" si="16"/>
        <v>1.9966566642815131</v>
      </c>
      <c r="O177">
        <f t="shared" si="17"/>
        <v>21.646495275532427</v>
      </c>
      <c r="P177">
        <f t="shared" si="18"/>
        <v>-9.8192857447144473</v>
      </c>
      <c r="Q177">
        <f t="shared" si="19"/>
        <v>477067.93849527556</v>
      </c>
      <c r="R177">
        <f t="shared" si="20"/>
        <v>4300344.6187142553</v>
      </c>
    </row>
    <row r="178" spans="1:18" x14ac:dyDescent="0.25">
      <c r="A178" s="3" t="s">
        <v>14</v>
      </c>
      <c r="B178" s="2">
        <v>113.5</v>
      </c>
      <c r="C178">
        <v>33.26</v>
      </c>
      <c r="D178">
        <v>110.7</v>
      </c>
      <c r="E178" s="1" t="s">
        <v>2</v>
      </c>
      <c r="F178" s="1" t="s">
        <v>3</v>
      </c>
      <c r="J178" s="17">
        <v>477046.29200000002</v>
      </c>
      <c r="K178" s="17">
        <v>4300354.4380000001</v>
      </c>
      <c r="L178">
        <f t="shared" si="14"/>
        <v>0.5675</v>
      </c>
      <c r="M178" s="2">
        <f t="shared" si="15"/>
        <v>33.827500000000001</v>
      </c>
      <c r="N178">
        <f t="shared" si="16"/>
        <v>1.9320794819577229</v>
      </c>
      <c r="O178">
        <f t="shared" si="17"/>
        <v>31.643732952897334</v>
      </c>
      <c r="P178">
        <f t="shared" si="18"/>
        <v>-11.957170277942822</v>
      </c>
      <c r="Q178">
        <f t="shared" si="19"/>
        <v>477077.9357329529</v>
      </c>
      <c r="R178">
        <f t="shared" si="20"/>
        <v>4300342.4808297222</v>
      </c>
    </row>
    <row r="179" spans="1:18" x14ac:dyDescent="0.25">
      <c r="A179" s="3" t="s">
        <v>14</v>
      </c>
      <c r="B179" s="2">
        <v>65</v>
      </c>
      <c r="C179">
        <v>2.74</v>
      </c>
      <c r="D179">
        <v>13</v>
      </c>
      <c r="E179" s="1" t="s">
        <v>2</v>
      </c>
      <c r="F179" s="1" t="s">
        <v>3</v>
      </c>
      <c r="J179" s="17">
        <v>477046.29200000002</v>
      </c>
      <c r="K179" s="17">
        <v>4300354.4380000001</v>
      </c>
      <c r="L179">
        <f t="shared" si="14"/>
        <v>0.32500000000000001</v>
      </c>
      <c r="M179" s="2">
        <f t="shared" si="15"/>
        <v>3.0650000000000004</v>
      </c>
      <c r="N179">
        <f t="shared" si="16"/>
        <v>0.22689280275926285</v>
      </c>
      <c r="O179">
        <f t="shared" si="17"/>
        <v>0.68947498156394638</v>
      </c>
      <c r="P179">
        <f t="shared" si="18"/>
        <v>2.9864442485667464</v>
      </c>
      <c r="Q179">
        <f t="shared" si="19"/>
        <v>477046.98147498159</v>
      </c>
      <c r="R179">
        <f t="shared" si="20"/>
        <v>4300357.4244442489</v>
      </c>
    </row>
    <row r="180" spans="1:18" x14ac:dyDescent="0.25">
      <c r="A180" s="3" t="s">
        <v>14</v>
      </c>
      <c r="B180" s="2">
        <v>35.700000000000003</v>
      </c>
      <c r="C180">
        <v>10.3</v>
      </c>
      <c r="D180">
        <v>188</v>
      </c>
      <c r="E180" s="1" t="s">
        <v>2</v>
      </c>
      <c r="F180" s="1" t="s">
        <v>3</v>
      </c>
      <c r="J180" s="17">
        <v>477046.29200000002</v>
      </c>
      <c r="K180" s="17">
        <v>4300354.4380000001</v>
      </c>
      <c r="L180">
        <f t="shared" si="14"/>
        <v>0.17850000000000002</v>
      </c>
      <c r="M180" s="2">
        <f t="shared" si="15"/>
        <v>10.4785</v>
      </c>
      <c r="N180">
        <f t="shared" si="16"/>
        <v>3.2812189937493397</v>
      </c>
      <c r="O180">
        <f t="shared" si="17"/>
        <v>-1.4583253384100465</v>
      </c>
      <c r="P180">
        <f t="shared" si="18"/>
        <v>-10.376523958308544</v>
      </c>
      <c r="Q180">
        <f t="shared" si="19"/>
        <v>477044.83367466158</v>
      </c>
      <c r="R180">
        <f t="shared" si="20"/>
        <v>4300344.0614760416</v>
      </c>
    </row>
    <row r="181" spans="1:18" x14ac:dyDescent="0.25">
      <c r="A181" s="3" t="s">
        <v>14</v>
      </c>
      <c r="B181" s="2">
        <v>65.8</v>
      </c>
      <c r="C181">
        <v>19.87</v>
      </c>
      <c r="D181">
        <v>138.19999999999999</v>
      </c>
      <c r="E181" s="1" t="s">
        <v>2</v>
      </c>
      <c r="F181" s="1" t="s">
        <v>3</v>
      </c>
      <c r="J181" s="17">
        <v>477046.29200000002</v>
      </c>
      <c r="K181" s="17">
        <v>4300354.4380000001</v>
      </c>
      <c r="L181">
        <f t="shared" si="14"/>
        <v>0.32899999999999996</v>
      </c>
      <c r="M181" s="2">
        <f t="shared" si="15"/>
        <v>20.199000000000002</v>
      </c>
      <c r="N181">
        <f t="shared" si="16"/>
        <v>2.412045026256163</v>
      </c>
      <c r="O181">
        <f t="shared" si="17"/>
        <v>13.463289366568699</v>
      </c>
      <c r="P181">
        <f t="shared" si="18"/>
        <v>-15.057869717594127</v>
      </c>
      <c r="Q181">
        <f t="shared" si="19"/>
        <v>477059.75528936659</v>
      </c>
      <c r="R181">
        <f t="shared" si="20"/>
        <v>4300339.3801302826</v>
      </c>
    </row>
    <row r="182" spans="1:18" x14ac:dyDescent="0.25">
      <c r="A182" s="3" t="s">
        <v>14</v>
      </c>
      <c r="B182" s="2">
        <v>78.5</v>
      </c>
      <c r="C182">
        <v>25.37</v>
      </c>
      <c r="D182">
        <v>129.19999999999999</v>
      </c>
      <c r="E182" s="1" t="s">
        <v>2</v>
      </c>
      <c r="F182" s="1" t="s">
        <v>3</v>
      </c>
      <c r="J182" s="17">
        <v>477046.29200000002</v>
      </c>
      <c r="K182" s="17">
        <v>4300354.4380000001</v>
      </c>
      <c r="L182">
        <f t="shared" si="14"/>
        <v>0.39250000000000002</v>
      </c>
      <c r="M182" s="2">
        <f t="shared" si="15"/>
        <v>25.762499999999999</v>
      </c>
      <c r="N182">
        <f t="shared" si="16"/>
        <v>2.2549653935766734</v>
      </c>
      <c r="O182">
        <f t="shared" si="17"/>
        <v>19.964507390241433</v>
      </c>
      <c r="P182">
        <f t="shared" si="18"/>
        <v>-16.282654909903211</v>
      </c>
      <c r="Q182">
        <f t="shared" si="19"/>
        <v>477066.25650739024</v>
      </c>
      <c r="R182">
        <f t="shared" si="20"/>
        <v>4300338.1553450897</v>
      </c>
    </row>
    <row r="183" spans="1:18" x14ac:dyDescent="0.25">
      <c r="A183" s="3" t="s">
        <v>14</v>
      </c>
      <c r="B183" s="2">
        <v>84.3</v>
      </c>
      <c r="C183">
        <v>13.09</v>
      </c>
      <c r="D183">
        <v>111.24</v>
      </c>
      <c r="E183" s="1" t="s">
        <v>2</v>
      </c>
      <c r="F183" s="1" t="s">
        <v>3</v>
      </c>
      <c r="J183" s="17">
        <v>477046.29200000002</v>
      </c>
      <c r="K183" s="17">
        <v>4300354.4380000001</v>
      </c>
      <c r="L183">
        <f t="shared" si="14"/>
        <v>0.42149999999999999</v>
      </c>
      <c r="M183" s="2">
        <f t="shared" si="15"/>
        <v>13.5115</v>
      </c>
      <c r="N183">
        <f t="shared" si="16"/>
        <v>1.9415042599184922</v>
      </c>
      <c r="O183">
        <f t="shared" si="17"/>
        <v>12.593678835979118</v>
      </c>
      <c r="P183">
        <f t="shared" si="18"/>
        <v>-4.8948836172284684</v>
      </c>
      <c r="Q183">
        <f t="shared" si="19"/>
        <v>477058.88567883597</v>
      </c>
      <c r="R183">
        <f t="shared" si="20"/>
        <v>4300349.5431163833</v>
      </c>
    </row>
    <row r="184" spans="1:18" x14ac:dyDescent="0.25">
      <c r="A184" s="3" t="s">
        <v>14</v>
      </c>
      <c r="B184" s="2">
        <v>27.5</v>
      </c>
      <c r="C184">
        <v>6.89</v>
      </c>
      <c r="D184">
        <v>66.8</v>
      </c>
      <c r="E184" s="1" t="s">
        <v>4</v>
      </c>
      <c r="F184" s="1" t="s">
        <v>3</v>
      </c>
      <c r="H184" s="1" t="s">
        <v>18</v>
      </c>
      <c r="J184" s="17">
        <v>477046.29200000002</v>
      </c>
      <c r="K184" s="17">
        <v>4300354.4380000001</v>
      </c>
      <c r="L184">
        <f t="shared" si="14"/>
        <v>0.13750000000000001</v>
      </c>
      <c r="M184" s="2">
        <f t="shared" si="15"/>
        <v>7.0274999999999999</v>
      </c>
      <c r="N184">
        <f t="shared" si="16"/>
        <v>1.165879940332212</v>
      </c>
      <c r="O184">
        <f t="shared" si="17"/>
        <v>6.4592235966161597</v>
      </c>
      <c r="P184">
        <f t="shared" si="18"/>
        <v>2.7684267696504099</v>
      </c>
      <c r="Q184">
        <f t="shared" si="19"/>
        <v>477052.75122359663</v>
      </c>
      <c r="R184">
        <f t="shared" si="20"/>
        <v>4300357.2064267695</v>
      </c>
    </row>
    <row r="185" spans="1:18" x14ac:dyDescent="0.25">
      <c r="A185" s="4" t="s">
        <v>16</v>
      </c>
      <c r="B185" s="5">
        <v>32.200000000000003</v>
      </c>
      <c r="C185" s="6">
        <v>12.95</v>
      </c>
      <c r="D185" s="6">
        <v>332</v>
      </c>
      <c r="E185" s="7" t="s">
        <v>2</v>
      </c>
      <c r="F185" s="7" t="s">
        <v>3</v>
      </c>
      <c r="G185" s="7"/>
      <c r="H185" s="7"/>
      <c r="J185" s="17">
        <v>477054.10399999999</v>
      </c>
      <c r="K185" s="17">
        <v>4300360.0199999996</v>
      </c>
      <c r="L185">
        <f t="shared" si="14"/>
        <v>0.161</v>
      </c>
      <c r="M185" s="2">
        <f t="shared" si="15"/>
        <v>13.110999999999999</v>
      </c>
      <c r="N185">
        <f t="shared" si="16"/>
        <v>5.7944931166211742</v>
      </c>
      <c r="O185">
        <f t="shared" si="17"/>
        <v>-6.1552416596858137</v>
      </c>
      <c r="P185">
        <f t="shared" si="18"/>
        <v>11.57632588997339</v>
      </c>
      <c r="Q185">
        <f t="shared" si="19"/>
        <v>477047.94875834032</v>
      </c>
      <c r="R185">
        <f t="shared" si="20"/>
        <v>4300371.5963258892</v>
      </c>
    </row>
    <row r="186" spans="1:18" x14ac:dyDescent="0.25">
      <c r="A186" s="4" t="s">
        <v>16</v>
      </c>
      <c r="B186" s="2">
        <v>37.200000000000003</v>
      </c>
      <c r="C186">
        <v>13.38</v>
      </c>
      <c r="D186">
        <v>35.340000000000003</v>
      </c>
      <c r="E186" s="1" t="s">
        <v>4</v>
      </c>
      <c r="F186" s="1" t="s">
        <v>3</v>
      </c>
      <c r="J186" s="17">
        <v>477054.10399999999</v>
      </c>
      <c r="K186" s="17">
        <v>4300360.0199999996</v>
      </c>
      <c r="L186">
        <f t="shared" si="14"/>
        <v>0.18600000000000003</v>
      </c>
      <c r="M186" s="2">
        <f t="shared" si="15"/>
        <v>13.566000000000001</v>
      </c>
      <c r="N186">
        <f t="shared" si="16"/>
        <v>0.6167993576547961</v>
      </c>
      <c r="O186">
        <f t="shared" si="17"/>
        <v>7.8469441418818189</v>
      </c>
      <c r="P186">
        <f t="shared" si="18"/>
        <v>11.066247043789806</v>
      </c>
      <c r="Q186">
        <f t="shared" si="19"/>
        <v>477061.95094414189</v>
      </c>
      <c r="R186">
        <f t="shared" si="20"/>
        <v>4300371.0862470437</v>
      </c>
    </row>
    <row r="187" spans="1:18" x14ac:dyDescent="0.25">
      <c r="A187" s="4" t="s">
        <v>16</v>
      </c>
      <c r="B187" s="2">
        <v>56</v>
      </c>
      <c r="C187">
        <v>20.91</v>
      </c>
      <c r="D187">
        <v>54</v>
      </c>
      <c r="E187" s="1" t="s">
        <v>4</v>
      </c>
      <c r="F187" s="1" t="s">
        <v>3</v>
      </c>
      <c r="G187" s="1" t="s">
        <v>5</v>
      </c>
      <c r="J187" s="17">
        <v>477054.10399999999</v>
      </c>
      <c r="K187" s="17">
        <v>4300360.0199999996</v>
      </c>
      <c r="L187">
        <f t="shared" si="14"/>
        <v>0.28000000000000003</v>
      </c>
      <c r="M187" s="2">
        <f t="shared" si="15"/>
        <v>21.19</v>
      </c>
      <c r="N187">
        <f t="shared" si="16"/>
        <v>0.94247779607693793</v>
      </c>
      <c r="O187">
        <f t="shared" si="17"/>
        <v>17.143070110805137</v>
      </c>
      <c r="P187">
        <f t="shared" si="18"/>
        <v>12.455169496077506</v>
      </c>
      <c r="Q187">
        <f t="shared" si="19"/>
        <v>477071.24707011081</v>
      </c>
      <c r="R187">
        <f t="shared" si="20"/>
        <v>4300372.4751694957</v>
      </c>
    </row>
    <row r="188" spans="1:18" x14ac:dyDescent="0.25">
      <c r="A188" s="4" t="s">
        <v>16</v>
      </c>
      <c r="B188" s="2">
        <v>35.4</v>
      </c>
      <c r="C188">
        <v>3.91</v>
      </c>
      <c r="D188">
        <v>88.52</v>
      </c>
      <c r="E188" s="1" t="s">
        <v>4</v>
      </c>
      <c r="F188" s="1" t="s">
        <v>3</v>
      </c>
      <c r="J188" s="17">
        <v>477054.10399999999</v>
      </c>
      <c r="K188" s="17">
        <v>4300360.0199999996</v>
      </c>
      <c r="L188">
        <f t="shared" si="14"/>
        <v>0.17699999999999999</v>
      </c>
      <c r="M188" s="2">
        <f t="shared" si="15"/>
        <v>4.0869999999999997</v>
      </c>
      <c r="N188">
        <f t="shared" si="16"/>
        <v>1.5449654538653805</v>
      </c>
      <c r="O188">
        <f t="shared" si="17"/>
        <v>4.0856365831409285</v>
      </c>
      <c r="P188">
        <f t="shared" si="18"/>
        <v>0.10555903798594922</v>
      </c>
      <c r="Q188">
        <f t="shared" si="19"/>
        <v>477058.18963658315</v>
      </c>
      <c r="R188">
        <f t="shared" si="20"/>
        <v>4300360.1255590376</v>
      </c>
    </row>
    <row r="189" spans="1:18" x14ac:dyDescent="0.25">
      <c r="A189" s="4" t="s">
        <v>16</v>
      </c>
      <c r="B189" s="2">
        <v>54</v>
      </c>
      <c r="C189">
        <v>12.97</v>
      </c>
      <c r="D189">
        <v>322.7</v>
      </c>
      <c r="E189" s="1" t="s">
        <v>2</v>
      </c>
      <c r="F189" s="1" t="s">
        <v>3</v>
      </c>
      <c r="J189" s="17">
        <v>477054.10399999999</v>
      </c>
      <c r="K189" s="17">
        <v>4300360.0199999996</v>
      </c>
      <c r="L189">
        <f t="shared" si="14"/>
        <v>0.27</v>
      </c>
      <c r="M189" s="2">
        <f t="shared" si="15"/>
        <v>13.24</v>
      </c>
      <c r="N189">
        <f t="shared" si="16"/>
        <v>5.632177496185701</v>
      </c>
      <c r="O189">
        <f t="shared" si="17"/>
        <v>-8.0232864195180209</v>
      </c>
      <c r="P189">
        <f t="shared" si="18"/>
        <v>10.532068886518818</v>
      </c>
      <c r="Q189">
        <f t="shared" si="19"/>
        <v>477046.08071358048</v>
      </c>
      <c r="R189">
        <f t="shared" si="20"/>
        <v>4300370.5520688863</v>
      </c>
    </row>
    <row r="190" spans="1:18" x14ac:dyDescent="0.25">
      <c r="A190" s="4" t="s">
        <v>16</v>
      </c>
      <c r="B190" s="2">
        <v>51.8</v>
      </c>
      <c r="C190">
        <v>13.63</v>
      </c>
      <c r="D190">
        <v>10.85</v>
      </c>
      <c r="E190" s="1" t="s">
        <v>1</v>
      </c>
      <c r="F190" s="1" t="s">
        <v>3</v>
      </c>
      <c r="J190" s="17">
        <v>477054.10399999999</v>
      </c>
      <c r="K190" s="17">
        <v>4300360.0199999996</v>
      </c>
      <c r="L190">
        <f t="shared" si="14"/>
        <v>0.25900000000000001</v>
      </c>
      <c r="M190" s="2">
        <f t="shared" si="15"/>
        <v>13.889000000000001</v>
      </c>
      <c r="N190">
        <f t="shared" si="16"/>
        <v>0.18936822384138474</v>
      </c>
      <c r="O190">
        <f t="shared" si="17"/>
        <v>2.6144438384902218</v>
      </c>
      <c r="P190">
        <f t="shared" si="18"/>
        <v>13.640711287003349</v>
      </c>
      <c r="Q190">
        <f t="shared" si="19"/>
        <v>477056.71844383847</v>
      </c>
      <c r="R190">
        <f t="shared" si="20"/>
        <v>4300373.6607112866</v>
      </c>
    </row>
    <row r="191" spans="1:18" x14ac:dyDescent="0.25">
      <c r="A191" s="4" t="s">
        <v>16</v>
      </c>
      <c r="B191" s="2">
        <v>30.2</v>
      </c>
      <c r="C191">
        <v>15.22</v>
      </c>
      <c r="D191">
        <v>1.2</v>
      </c>
      <c r="E191" s="1" t="s">
        <v>2</v>
      </c>
      <c r="F191" s="1" t="s">
        <v>3</v>
      </c>
      <c r="J191" s="17">
        <v>477054.10399999999</v>
      </c>
      <c r="K191" s="17">
        <v>4300360.0199999996</v>
      </c>
      <c r="L191">
        <f t="shared" si="14"/>
        <v>0.151</v>
      </c>
      <c r="M191" s="2">
        <f t="shared" si="15"/>
        <v>15.371</v>
      </c>
      <c r="N191">
        <f t="shared" si="16"/>
        <v>2.0943951023931952E-2</v>
      </c>
      <c r="O191">
        <f t="shared" si="17"/>
        <v>0.32190593602707979</v>
      </c>
      <c r="P191">
        <f t="shared" si="18"/>
        <v>15.36762888569185</v>
      </c>
      <c r="Q191">
        <f t="shared" si="19"/>
        <v>477054.42590593599</v>
      </c>
      <c r="R191">
        <f t="shared" si="20"/>
        <v>4300375.387628885</v>
      </c>
    </row>
    <row r="192" spans="1:18" x14ac:dyDescent="0.25">
      <c r="A192" s="4" t="s">
        <v>16</v>
      </c>
      <c r="B192" s="2">
        <v>68</v>
      </c>
      <c r="C192">
        <v>10.65</v>
      </c>
      <c r="D192">
        <v>64.900000000000006</v>
      </c>
      <c r="E192" s="1" t="s">
        <v>4</v>
      </c>
      <c r="F192" s="1" t="s">
        <v>3</v>
      </c>
      <c r="J192" s="17">
        <v>477054.10399999999</v>
      </c>
      <c r="K192" s="17">
        <v>4300360.0199999996</v>
      </c>
      <c r="L192">
        <f t="shared" si="14"/>
        <v>0.34</v>
      </c>
      <c r="M192" s="2">
        <f t="shared" si="15"/>
        <v>10.99</v>
      </c>
      <c r="N192">
        <f t="shared" si="16"/>
        <v>1.13271868454432</v>
      </c>
      <c r="O192">
        <f t="shared" si="17"/>
        <v>9.9522011011324238</v>
      </c>
      <c r="P192">
        <f t="shared" si="18"/>
        <v>4.661951655971837</v>
      </c>
      <c r="Q192">
        <f t="shared" si="19"/>
        <v>477064.05620110111</v>
      </c>
      <c r="R192">
        <f t="shared" si="20"/>
        <v>4300364.6819516551</v>
      </c>
    </row>
    <row r="193" spans="1:18" x14ac:dyDescent="0.25">
      <c r="A193" s="4" t="s">
        <v>16</v>
      </c>
      <c r="B193" s="2">
        <v>63.7</v>
      </c>
      <c r="C193">
        <v>15</v>
      </c>
      <c r="D193">
        <v>89.4</v>
      </c>
      <c r="E193" s="1" t="s">
        <v>4</v>
      </c>
      <c r="F193" s="1" t="s">
        <v>3</v>
      </c>
      <c r="J193" s="17">
        <v>477054.10399999999</v>
      </c>
      <c r="K193" s="17">
        <v>4300360.0199999996</v>
      </c>
      <c r="L193">
        <f t="shared" si="14"/>
        <v>0.31850000000000001</v>
      </c>
      <c r="M193" s="2">
        <f t="shared" si="15"/>
        <v>15.3185</v>
      </c>
      <c r="N193">
        <f t="shared" si="16"/>
        <v>1.5603243512829308</v>
      </c>
      <c r="O193">
        <f t="shared" si="17"/>
        <v>15.317660076925598</v>
      </c>
      <c r="P193">
        <f t="shared" si="18"/>
        <v>0.16041202498470894</v>
      </c>
      <c r="Q193">
        <f t="shared" si="19"/>
        <v>477069.42166007694</v>
      </c>
      <c r="R193">
        <f t="shared" si="20"/>
        <v>4300360.1804120243</v>
      </c>
    </row>
    <row r="194" spans="1:18" x14ac:dyDescent="0.25">
      <c r="A194" s="4" t="s">
        <v>16</v>
      </c>
      <c r="B194" s="2">
        <v>26.1</v>
      </c>
      <c r="C194">
        <v>12.34</v>
      </c>
      <c r="D194">
        <v>99.7</v>
      </c>
      <c r="E194" s="1" t="s">
        <v>4</v>
      </c>
      <c r="F194" s="1" t="s">
        <v>3</v>
      </c>
      <c r="J194" s="17">
        <v>477054.10399999999</v>
      </c>
      <c r="K194" s="17">
        <v>4300360.0199999996</v>
      </c>
      <c r="L194">
        <f t="shared" si="14"/>
        <v>0.1305</v>
      </c>
      <c r="M194" s="2">
        <f t="shared" si="15"/>
        <v>12.470499999999999</v>
      </c>
      <c r="N194">
        <f t="shared" si="16"/>
        <v>1.7400932642383466</v>
      </c>
      <c r="O194">
        <f t="shared" si="17"/>
        <v>12.292215111272547</v>
      </c>
      <c r="P194">
        <f t="shared" si="18"/>
        <v>-2.1011468078653657</v>
      </c>
      <c r="Q194">
        <f t="shared" si="19"/>
        <v>477066.39621511125</v>
      </c>
      <c r="R194">
        <f t="shared" si="20"/>
        <v>4300357.9188531917</v>
      </c>
    </row>
    <row r="195" spans="1:18" x14ac:dyDescent="0.25">
      <c r="A195" s="4" t="s">
        <v>16</v>
      </c>
      <c r="B195" s="2">
        <v>38</v>
      </c>
      <c r="C195">
        <v>9</v>
      </c>
      <c r="D195">
        <v>127.46</v>
      </c>
      <c r="E195" s="1" t="s">
        <v>4</v>
      </c>
      <c r="F195" s="1" t="s">
        <v>3</v>
      </c>
      <c r="J195" s="17">
        <v>477054.10399999999</v>
      </c>
      <c r="K195" s="17">
        <v>4300360.0199999996</v>
      </c>
      <c r="L195">
        <f t="shared" si="14"/>
        <v>0.19</v>
      </c>
      <c r="M195" s="2">
        <f t="shared" si="15"/>
        <v>9.19</v>
      </c>
      <c r="N195">
        <f t="shared" si="16"/>
        <v>2.2245966645919721</v>
      </c>
      <c r="O195">
        <f t="shared" si="17"/>
        <v>7.2948211302471213</v>
      </c>
      <c r="P195">
        <f t="shared" si="18"/>
        <v>-5.5894261492303574</v>
      </c>
      <c r="Q195">
        <f t="shared" si="19"/>
        <v>477061.39882113022</v>
      </c>
      <c r="R195">
        <f t="shared" si="20"/>
        <v>4300354.4305738499</v>
      </c>
    </row>
    <row r="196" spans="1:18" x14ac:dyDescent="0.25">
      <c r="A196" s="4" t="s">
        <v>16</v>
      </c>
      <c r="B196" s="2">
        <v>56.5</v>
      </c>
      <c r="C196">
        <v>11</v>
      </c>
      <c r="D196">
        <v>127.46</v>
      </c>
      <c r="E196" s="1" t="s">
        <v>4</v>
      </c>
      <c r="F196" s="1" t="s">
        <v>3</v>
      </c>
      <c r="J196" s="17">
        <v>477054.10399999999</v>
      </c>
      <c r="K196" s="17">
        <v>4300360.0199999996</v>
      </c>
      <c r="L196">
        <f t="shared" si="14"/>
        <v>0.28249999999999997</v>
      </c>
      <c r="M196" s="2">
        <f t="shared" si="15"/>
        <v>11.282500000000001</v>
      </c>
      <c r="N196">
        <f t="shared" si="16"/>
        <v>2.2245966645919721</v>
      </c>
      <c r="O196">
        <f t="shared" si="17"/>
        <v>8.955801893581409</v>
      </c>
      <c r="P196">
        <f t="shared" si="18"/>
        <v>-6.8621001663429286</v>
      </c>
      <c r="Q196">
        <f t="shared" si="19"/>
        <v>477063.0598018936</v>
      </c>
      <c r="R196">
        <f t="shared" si="20"/>
        <v>4300353.1578998333</v>
      </c>
    </row>
    <row r="197" spans="1:18" x14ac:dyDescent="0.25">
      <c r="A197" s="3" t="s">
        <v>17</v>
      </c>
      <c r="B197" s="2">
        <v>66.2</v>
      </c>
      <c r="C197">
        <v>15.29</v>
      </c>
      <c r="D197">
        <v>299.89999999999998</v>
      </c>
      <c r="E197" s="1" t="s">
        <v>2</v>
      </c>
      <c r="F197" s="1" t="s">
        <v>3</v>
      </c>
      <c r="J197" s="17">
        <v>477136.13900000002</v>
      </c>
      <c r="K197" s="17">
        <v>4300422.2510000002</v>
      </c>
      <c r="L197">
        <f t="shared" si="14"/>
        <v>0.33100000000000002</v>
      </c>
      <c r="M197" s="2">
        <f t="shared" si="15"/>
        <v>15.620999999999999</v>
      </c>
      <c r="N197">
        <f t="shared" si="16"/>
        <v>5.2342424267309937</v>
      </c>
      <c r="O197">
        <f t="shared" si="17"/>
        <v>-13.541794115123055</v>
      </c>
      <c r="P197">
        <f t="shared" si="18"/>
        <v>7.7868769826945741</v>
      </c>
      <c r="Q197">
        <f t="shared" si="19"/>
        <v>477122.59720588493</v>
      </c>
      <c r="R197">
        <f t="shared" si="20"/>
        <v>4300430.0378769832</v>
      </c>
    </row>
    <row r="198" spans="1:18" x14ac:dyDescent="0.25">
      <c r="A198" s="3" t="s">
        <v>17</v>
      </c>
      <c r="B198" s="2">
        <v>74.5</v>
      </c>
      <c r="C198">
        <v>19.45</v>
      </c>
      <c r="D198">
        <v>354.2</v>
      </c>
      <c r="E198" s="1" t="s">
        <v>4</v>
      </c>
      <c r="F198" s="1" t="s">
        <v>3</v>
      </c>
      <c r="J198" s="17">
        <v>477136.13900000002</v>
      </c>
      <c r="K198" s="17">
        <v>4300422.2510000002</v>
      </c>
      <c r="L198">
        <f t="shared" si="14"/>
        <v>0.3725</v>
      </c>
      <c r="M198" s="2">
        <f t="shared" si="15"/>
        <v>19.822499999999998</v>
      </c>
      <c r="N198">
        <f t="shared" si="16"/>
        <v>6.1819562105639152</v>
      </c>
      <c r="O198">
        <f t="shared" si="17"/>
        <v>-2.003188450908957</v>
      </c>
      <c r="P198">
        <f t="shared" si="18"/>
        <v>19.721022850758651</v>
      </c>
      <c r="Q198">
        <f t="shared" si="19"/>
        <v>477134.13581154909</v>
      </c>
      <c r="R198">
        <f t="shared" si="20"/>
        <v>4300441.972022851</v>
      </c>
    </row>
    <row r="199" spans="1:18" x14ac:dyDescent="0.25">
      <c r="A199" s="3" t="s">
        <v>17</v>
      </c>
      <c r="B199" s="2">
        <v>86</v>
      </c>
      <c r="C199">
        <v>11.18</v>
      </c>
      <c r="D199">
        <v>1.6</v>
      </c>
      <c r="E199" s="1" t="s">
        <v>4</v>
      </c>
      <c r="F199" s="1" t="s">
        <v>3</v>
      </c>
      <c r="I199" t="s">
        <v>15</v>
      </c>
      <c r="J199" s="17">
        <v>477136.13900000002</v>
      </c>
      <c r="K199" s="17">
        <v>4300422.2510000002</v>
      </c>
      <c r="L199">
        <f t="shared" ref="L199:L262" si="21">B199/2/100</f>
        <v>0.43</v>
      </c>
      <c r="M199" s="2">
        <f t="shared" ref="M199:M262" si="22">C199+L199</f>
        <v>11.61</v>
      </c>
      <c r="N199">
        <f t="shared" ref="N199:N262" si="23">D199*(PI()/180)</f>
        <v>2.7925268031909273E-2</v>
      </c>
      <c r="O199">
        <f t="shared" ref="O199:O262" si="24">M199*SIN(N199)</f>
        <v>0.32417022558063469</v>
      </c>
      <c r="P199">
        <f t="shared" ref="P199:P262" si="25">M199*COS(N199)</f>
        <v>11.605473435618514</v>
      </c>
      <c r="Q199">
        <f t="shared" ref="Q199:Q262" si="26">J199+O199</f>
        <v>477136.46317022562</v>
      </c>
      <c r="R199">
        <f t="shared" ref="R199:R262" si="27">K199+P199</f>
        <v>4300433.8564734356</v>
      </c>
    </row>
    <row r="200" spans="1:18" x14ac:dyDescent="0.25">
      <c r="A200" s="3" t="s">
        <v>17</v>
      </c>
      <c r="B200" s="2">
        <v>53</v>
      </c>
      <c r="C200">
        <v>11.31</v>
      </c>
      <c r="D200">
        <v>5.2</v>
      </c>
      <c r="E200" s="1" t="s">
        <v>4</v>
      </c>
      <c r="F200" s="1" t="s">
        <v>3</v>
      </c>
      <c r="G200" s="1" t="s">
        <v>5</v>
      </c>
      <c r="J200" s="17">
        <v>477136.13900000002</v>
      </c>
      <c r="K200" s="17">
        <v>4300422.2510000002</v>
      </c>
      <c r="L200">
        <f t="shared" si="21"/>
        <v>0.26500000000000001</v>
      </c>
      <c r="M200" s="2">
        <f t="shared" si="22"/>
        <v>11.575000000000001</v>
      </c>
      <c r="N200">
        <f t="shared" si="23"/>
        <v>9.0757121103705138E-2</v>
      </c>
      <c r="O200">
        <f t="shared" si="24"/>
        <v>1.0490721157893055</v>
      </c>
      <c r="P200">
        <f t="shared" si="25"/>
        <v>11.527361913979858</v>
      </c>
      <c r="Q200">
        <f t="shared" si="26"/>
        <v>477137.18807211582</v>
      </c>
      <c r="R200">
        <f t="shared" si="27"/>
        <v>4300433.7783619137</v>
      </c>
    </row>
    <row r="201" spans="1:18" x14ac:dyDescent="0.25">
      <c r="A201" s="3" t="s">
        <v>17</v>
      </c>
      <c r="B201" s="2">
        <v>32.700000000000003</v>
      </c>
      <c r="C201">
        <v>12.16</v>
      </c>
      <c r="D201">
        <v>40.47</v>
      </c>
      <c r="E201" s="1" t="s">
        <v>4</v>
      </c>
      <c r="F201" s="1" t="s">
        <v>3</v>
      </c>
      <c r="J201" s="17">
        <v>477136.13900000002</v>
      </c>
      <c r="K201" s="17">
        <v>4300422.2510000002</v>
      </c>
      <c r="L201">
        <f t="shared" si="21"/>
        <v>0.16350000000000001</v>
      </c>
      <c r="M201" s="2">
        <f t="shared" si="22"/>
        <v>12.323500000000001</v>
      </c>
      <c r="N201">
        <f t="shared" si="23"/>
        <v>0.70633474828210518</v>
      </c>
      <c r="O201">
        <f t="shared" si="24"/>
        <v>7.9985653543727748</v>
      </c>
      <c r="P201">
        <f t="shared" si="25"/>
        <v>9.3750522410185848</v>
      </c>
      <c r="Q201">
        <f t="shared" si="26"/>
        <v>477144.13756535441</v>
      </c>
      <c r="R201">
        <f t="shared" si="27"/>
        <v>4300431.6260522408</v>
      </c>
    </row>
    <row r="202" spans="1:18" x14ac:dyDescent="0.25">
      <c r="A202" s="3" t="s">
        <v>17</v>
      </c>
      <c r="B202" s="2">
        <v>30.3</v>
      </c>
      <c r="C202">
        <v>4.47</v>
      </c>
      <c r="D202">
        <v>57.5</v>
      </c>
      <c r="E202" s="1" t="s">
        <v>4</v>
      </c>
      <c r="F202" s="1" t="s">
        <v>3</v>
      </c>
      <c r="J202" s="17">
        <v>477136.13900000002</v>
      </c>
      <c r="K202" s="17">
        <v>4300422.2510000002</v>
      </c>
      <c r="L202">
        <f t="shared" si="21"/>
        <v>0.1515</v>
      </c>
      <c r="M202" s="2">
        <f t="shared" si="22"/>
        <v>4.6215000000000002</v>
      </c>
      <c r="N202">
        <f t="shared" si="23"/>
        <v>1.0035643198967394</v>
      </c>
      <c r="O202">
        <f t="shared" si="24"/>
        <v>3.8977335668242516</v>
      </c>
      <c r="P202">
        <f t="shared" si="25"/>
        <v>2.4831301399748469</v>
      </c>
      <c r="Q202">
        <f t="shared" si="26"/>
        <v>477140.03673356684</v>
      </c>
      <c r="R202">
        <f t="shared" si="27"/>
        <v>4300424.7341301404</v>
      </c>
    </row>
    <row r="203" spans="1:18" x14ac:dyDescent="0.25">
      <c r="A203" s="3" t="s">
        <v>17</v>
      </c>
      <c r="B203" s="2">
        <v>70.7</v>
      </c>
      <c r="C203">
        <v>2.17</v>
      </c>
      <c r="D203">
        <v>78.5</v>
      </c>
      <c r="E203" s="1" t="s">
        <v>2</v>
      </c>
      <c r="F203" s="1" t="s">
        <v>3</v>
      </c>
      <c r="J203" s="17">
        <v>477136.13900000002</v>
      </c>
      <c r="K203" s="17">
        <v>4300422.2510000002</v>
      </c>
      <c r="L203">
        <f t="shared" si="21"/>
        <v>0.35350000000000004</v>
      </c>
      <c r="M203" s="2">
        <f t="shared" si="22"/>
        <v>2.5234999999999999</v>
      </c>
      <c r="N203">
        <f t="shared" si="23"/>
        <v>1.3700834628155487</v>
      </c>
      <c r="O203">
        <f t="shared" si="24"/>
        <v>2.4728399921106634</v>
      </c>
      <c r="P203">
        <f t="shared" si="25"/>
        <v>0.50310498250179703</v>
      </c>
      <c r="Q203">
        <f t="shared" si="26"/>
        <v>477138.61183999211</v>
      </c>
      <c r="R203">
        <f t="shared" si="27"/>
        <v>4300422.7541049831</v>
      </c>
    </row>
    <row r="204" spans="1:18" x14ac:dyDescent="0.25">
      <c r="A204" s="3" t="s">
        <v>17</v>
      </c>
      <c r="B204" s="2">
        <v>82</v>
      </c>
      <c r="C204">
        <v>10.94</v>
      </c>
      <c r="D204">
        <v>72.7</v>
      </c>
      <c r="E204" s="1" t="s">
        <v>2</v>
      </c>
      <c r="F204" s="1" t="s">
        <v>3</v>
      </c>
      <c r="J204" s="17">
        <v>477136.13900000002</v>
      </c>
      <c r="K204" s="17">
        <v>4300422.2510000002</v>
      </c>
      <c r="L204">
        <f t="shared" si="21"/>
        <v>0.41</v>
      </c>
      <c r="M204" s="2">
        <f t="shared" si="22"/>
        <v>11.35</v>
      </c>
      <c r="N204">
        <f t="shared" si="23"/>
        <v>1.2688543661998777</v>
      </c>
      <c r="O204">
        <f t="shared" si="24"/>
        <v>10.836535074356751</v>
      </c>
      <c r="P204">
        <f t="shared" si="25"/>
        <v>3.3752048207828698</v>
      </c>
      <c r="Q204">
        <f t="shared" si="26"/>
        <v>477146.97553507437</v>
      </c>
      <c r="R204">
        <f t="shared" si="27"/>
        <v>4300425.6262048213</v>
      </c>
    </row>
    <row r="205" spans="1:18" x14ac:dyDescent="0.25">
      <c r="A205" s="3" t="s">
        <v>17</v>
      </c>
      <c r="B205" s="2">
        <v>103.2</v>
      </c>
      <c r="C205">
        <v>10.83</v>
      </c>
      <c r="D205">
        <v>87.7</v>
      </c>
      <c r="E205" s="1" t="s">
        <v>4</v>
      </c>
      <c r="F205" s="1" t="s">
        <v>3</v>
      </c>
      <c r="J205" s="17">
        <v>477136.13900000002</v>
      </c>
      <c r="K205" s="17">
        <v>4300422.2510000002</v>
      </c>
      <c r="L205">
        <f t="shared" si="21"/>
        <v>0.51600000000000001</v>
      </c>
      <c r="M205" s="2">
        <f t="shared" si="22"/>
        <v>11.346</v>
      </c>
      <c r="N205">
        <f t="shared" si="23"/>
        <v>1.530653753999027</v>
      </c>
      <c r="O205">
        <f t="shared" si="24"/>
        <v>11.336859606968504</v>
      </c>
      <c r="P205">
        <f t="shared" si="25"/>
        <v>0.45533531807442279</v>
      </c>
      <c r="Q205">
        <f t="shared" si="26"/>
        <v>477147.47585960699</v>
      </c>
      <c r="R205">
        <f t="shared" si="27"/>
        <v>4300422.7063353183</v>
      </c>
    </row>
    <row r="206" spans="1:18" x14ac:dyDescent="0.25">
      <c r="A206" s="3" t="s">
        <v>17</v>
      </c>
      <c r="B206" s="2">
        <v>89.5</v>
      </c>
      <c r="C206">
        <v>10.19</v>
      </c>
      <c r="D206">
        <v>117</v>
      </c>
      <c r="E206" s="1" t="s">
        <v>4</v>
      </c>
      <c r="F206" s="1" t="s">
        <v>3</v>
      </c>
      <c r="G206" s="1" t="s">
        <v>5</v>
      </c>
      <c r="J206" s="17">
        <v>477136.13900000002</v>
      </c>
      <c r="K206" s="17">
        <v>4300422.2510000002</v>
      </c>
      <c r="L206">
        <f t="shared" si="21"/>
        <v>0.44750000000000001</v>
      </c>
      <c r="M206" s="2">
        <f t="shared" si="22"/>
        <v>10.637499999999999</v>
      </c>
      <c r="N206">
        <f t="shared" si="23"/>
        <v>2.0420352248333655</v>
      </c>
      <c r="O206">
        <f t="shared" si="24"/>
        <v>9.4780819010537627</v>
      </c>
      <c r="P206">
        <f t="shared" si="25"/>
        <v>-4.8293239409794273</v>
      </c>
      <c r="Q206">
        <f t="shared" si="26"/>
        <v>477145.61708190106</v>
      </c>
      <c r="R206">
        <f t="shared" si="27"/>
        <v>4300417.4216760593</v>
      </c>
    </row>
    <row r="207" spans="1:18" x14ac:dyDescent="0.25">
      <c r="A207" s="3" t="s">
        <v>17</v>
      </c>
      <c r="B207" s="2">
        <v>43.3</v>
      </c>
      <c r="C207">
        <v>12.61</v>
      </c>
      <c r="D207">
        <v>122.2</v>
      </c>
      <c r="E207" s="1" t="s">
        <v>4</v>
      </c>
      <c r="F207" s="1" t="s">
        <v>3</v>
      </c>
      <c r="J207" s="17">
        <v>477136.13900000002</v>
      </c>
      <c r="K207" s="17">
        <v>4300422.2510000002</v>
      </c>
      <c r="L207">
        <f t="shared" si="21"/>
        <v>0.2165</v>
      </c>
      <c r="M207" s="2">
        <f t="shared" si="22"/>
        <v>12.826499999999999</v>
      </c>
      <c r="N207">
        <f t="shared" si="23"/>
        <v>2.1327923459370708</v>
      </c>
      <c r="O207">
        <f t="shared" si="24"/>
        <v>10.8536966453352</v>
      </c>
      <c r="P207">
        <f t="shared" si="25"/>
        <v>-6.8349375550212192</v>
      </c>
      <c r="Q207">
        <f t="shared" si="26"/>
        <v>477146.99269664538</v>
      </c>
      <c r="R207">
        <f t="shared" si="27"/>
        <v>4300415.4160624454</v>
      </c>
    </row>
    <row r="208" spans="1:18" x14ac:dyDescent="0.25">
      <c r="A208" s="3" t="s">
        <v>17</v>
      </c>
      <c r="B208" s="2">
        <v>28.5</v>
      </c>
      <c r="C208">
        <v>3.86</v>
      </c>
      <c r="D208">
        <v>128</v>
      </c>
      <c r="E208" s="1" t="s">
        <v>4</v>
      </c>
      <c r="F208" s="1" t="s">
        <v>3</v>
      </c>
      <c r="J208" s="17">
        <v>477136.13900000002</v>
      </c>
      <c r="K208" s="17">
        <v>4300422.2510000002</v>
      </c>
      <c r="L208">
        <f t="shared" si="21"/>
        <v>0.14249999999999999</v>
      </c>
      <c r="M208" s="2">
        <f t="shared" si="22"/>
        <v>4.0024999999999995</v>
      </c>
      <c r="N208">
        <f t="shared" si="23"/>
        <v>2.2340214425527418</v>
      </c>
      <c r="O208">
        <f t="shared" si="24"/>
        <v>3.1540130413109044</v>
      </c>
      <c r="P208">
        <f t="shared" si="25"/>
        <v>-2.464185054990947</v>
      </c>
      <c r="Q208">
        <f t="shared" si="26"/>
        <v>477139.29301304132</v>
      </c>
      <c r="R208">
        <f t="shared" si="27"/>
        <v>4300419.7868149448</v>
      </c>
    </row>
    <row r="209" spans="1:18" x14ac:dyDescent="0.25">
      <c r="A209" s="3" t="s">
        <v>17</v>
      </c>
      <c r="B209" s="2">
        <v>26.1</v>
      </c>
      <c r="C209">
        <v>1.56</v>
      </c>
      <c r="D209">
        <v>142</v>
      </c>
      <c r="E209" s="1" t="s">
        <v>1</v>
      </c>
      <c r="F209" s="1" t="s">
        <v>3</v>
      </c>
      <c r="G209" s="1" t="s">
        <v>5</v>
      </c>
      <c r="H209" s="1" t="s">
        <v>18</v>
      </c>
      <c r="J209" s="17">
        <v>477136.13900000002</v>
      </c>
      <c r="K209" s="17">
        <v>4300422.2510000002</v>
      </c>
      <c r="L209">
        <f t="shared" si="21"/>
        <v>0.1305</v>
      </c>
      <c r="M209" s="2">
        <f t="shared" si="22"/>
        <v>1.6905000000000001</v>
      </c>
      <c r="N209">
        <f t="shared" si="23"/>
        <v>2.4783675378319479</v>
      </c>
      <c r="O209">
        <f t="shared" si="24"/>
        <v>1.0407757240380255</v>
      </c>
      <c r="P209">
        <f t="shared" si="25"/>
        <v>-1.3321321789721634</v>
      </c>
      <c r="Q209">
        <f t="shared" si="26"/>
        <v>477137.17977572407</v>
      </c>
      <c r="R209">
        <f t="shared" si="27"/>
        <v>4300420.9188678209</v>
      </c>
    </row>
    <row r="210" spans="1:18" x14ac:dyDescent="0.25">
      <c r="A210" s="3" t="s">
        <v>17</v>
      </c>
      <c r="B210" s="2">
        <v>36.4</v>
      </c>
      <c r="C210">
        <v>5.67</v>
      </c>
      <c r="D210">
        <v>124</v>
      </c>
      <c r="E210" s="1" t="s">
        <v>4</v>
      </c>
      <c r="F210" s="1" t="s">
        <v>3</v>
      </c>
      <c r="J210" s="17">
        <v>477136.13900000002</v>
      </c>
      <c r="K210" s="17">
        <v>4300422.2510000002</v>
      </c>
      <c r="L210">
        <f t="shared" si="21"/>
        <v>0.182</v>
      </c>
      <c r="M210" s="2">
        <f t="shared" si="22"/>
        <v>5.8520000000000003</v>
      </c>
      <c r="N210">
        <f t="shared" si="23"/>
        <v>2.1642082724729685</v>
      </c>
      <c r="O210">
        <f t="shared" si="24"/>
        <v>4.8515278745921044</v>
      </c>
      <c r="P210">
        <f t="shared" si="25"/>
        <v>-3.2723968711108098</v>
      </c>
      <c r="Q210">
        <f t="shared" si="26"/>
        <v>477140.99052787462</v>
      </c>
      <c r="R210">
        <f t="shared" si="27"/>
        <v>4300418.9786031293</v>
      </c>
    </row>
    <row r="211" spans="1:18" x14ac:dyDescent="0.25">
      <c r="A211" s="3" t="s">
        <v>17</v>
      </c>
      <c r="B211" s="2">
        <v>25.9</v>
      </c>
      <c r="C211">
        <v>3.9</v>
      </c>
      <c r="D211">
        <v>153.30000000000001</v>
      </c>
      <c r="E211" s="1" t="s">
        <v>4</v>
      </c>
      <c r="F211" s="1" t="s">
        <v>3</v>
      </c>
      <c r="J211" s="17">
        <v>477136.13900000002</v>
      </c>
      <c r="K211" s="17">
        <v>4300422.2510000002</v>
      </c>
      <c r="L211">
        <f t="shared" si="21"/>
        <v>0.1295</v>
      </c>
      <c r="M211" s="2">
        <f t="shared" si="22"/>
        <v>4.0294999999999996</v>
      </c>
      <c r="N211">
        <f t="shared" si="23"/>
        <v>2.6755897433073073</v>
      </c>
      <c r="O211">
        <f t="shared" si="24"/>
        <v>1.8105309049227551</v>
      </c>
      <c r="P211">
        <f t="shared" si="25"/>
        <v>-3.5998400092670213</v>
      </c>
      <c r="Q211">
        <f t="shared" si="26"/>
        <v>477137.94953090494</v>
      </c>
      <c r="R211">
        <f t="shared" si="27"/>
        <v>4300418.6511599906</v>
      </c>
    </row>
    <row r="212" spans="1:18" x14ac:dyDescent="0.25">
      <c r="A212" s="3" t="s">
        <v>17</v>
      </c>
      <c r="B212" s="2">
        <v>77</v>
      </c>
      <c r="C212">
        <v>5.56</v>
      </c>
      <c r="D212">
        <v>168.7</v>
      </c>
      <c r="E212" s="1" t="s">
        <v>4</v>
      </c>
      <c r="F212" s="1" t="s">
        <v>3</v>
      </c>
      <c r="J212" s="17">
        <v>477136.13900000002</v>
      </c>
      <c r="K212" s="17">
        <v>4300422.2510000002</v>
      </c>
      <c r="L212">
        <f t="shared" si="21"/>
        <v>0.38500000000000001</v>
      </c>
      <c r="M212" s="2">
        <f t="shared" si="22"/>
        <v>5.9449999999999994</v>
      </c>
      <c r="N212">
        <f t="shared" si="23"/>
        <v>2.9443704481144337</v>
      </c>
      <c r="O212">
        <f t="shared" si="24"/>
        <v>1.1648998275217692</v>
      </c>
      <c r="P212">
        <f t="shared" si="25"/>
        <v>-5.8297541450596135</v>
      </c>
      <c r="Q212">
        <f t="shared" si="26"/>
        <v>477137.30389982753</v>
      </c>
      <c r="R212">
        <f t="shared" si="27"/>
        <v>4300416.4212458553</v>
      </c>
    </row>
    <row r="213" spans="1:18" x14ac:dyDescent="0.25">
      <c r="A213" s="3" t="s">
        <v>17</v>
      </c>
      <c r="B213" s="2">
        <v>92.2</v>
      </c>
      <c r="C213">
        <v>2.48</v>
      </c>
      <c r="D213">
        <v>184</v>
      </c>
      <c r="E213" s="1" t="s">
        <v>4</v>
      </c>
      <c r="F213" s="1" t="s">
        <v>3</v>
      </c>
      <c r="J213" s="17">
        <v>477136.13900000002</v>
      </c>
      <c r="K213" s="17">
        <v>4300422.2510000002</v>
      </c>
      <c r="L213">
        <f t="shared" si="21"/>
        <v>0.46100000000000002</v>
      </c>
      <c r="M213" s="2">
        <f t="shared" si="22"/>
        <v>2.9409999999999998</v>
      </c>
      <c r="N213">
        <f t="shared" si="23"/>
        <v>3.2114058236695664</v>
      </c>
      <c r="O213">
        <f t="shared" si="24"/>
        <v>-0.20515378928147243</v>
      </c>
      <c r="P213">
        <f t="shared" si="25"/>
        <v>-2.9338358718141428</v>
      </c>
      <c r="Q213">
        <f t="shared" si="26"/>
        <v>477135.93384621077</v>
      </c>
      <c r="R213">
        <f t="shared" si="27"/>
        <v>4300419.3171641286</v>
      </c>
    </row>
    <row r="214" spans="1:18" x14ac:dyDescent="0.25">
      <c r="A214" s="3" t="s">
        <v>17</v>
      </c>
      <c r="B214" s="2">
        <v>26.2</v>
      </c>
      <c r="C214">
        <v>8.9</v>
      </c>
      <c r="D214">
        <v>192</v>
      </c>
      <c r="E214" s="1" t="s">
        <v>4</v>
      </c>
      <c r="F214" s="1" t="s">
        <v>3</v>
      </c>
      <c r="J214" s="17">
        <v>477136.13900000002</v>
      </c>
      <c r="K214" s="17">
        <v>4300422.2510000002</v>
      </c>
      <c r="L214">
        <f t="shared" si="21"/>
        <v>0.13100000000000001</v>
      </c>
      <c r="M214" s="2">
        <f t="shared" si="22"/>
        <v>9.0310000000000006</v>
      </c>
      <c r="N214">
        <f t="shared" si="23"/>
        <v>3.351032163829113</v>
      </c>
      <c r="O214">
        <f t="shared" si="24"/>
        <v>-1.8776504797751863</v>
      </c>
      <c r="P214">
        <f t="shared" si="25"/>
        <v>-8.8336509822269988</v>
      </c>
      <c r="Q214">
        <f t="shared" si="26"/>
        <v>477134.26134952024</v>
      </c>
      <c r="R214">
        <f t="shared" si="27"/>
        <v>4300413.4173490182</v>
      </c>
    </row>
    <row r="215" spans="1:18" x14ac:dyDescent="0.25">
      <c r="A215" s="3" t="s">
        <v>17</v>
      </c>
      <c r="B215" s="2">
        <v>68.400000000000006</v>
      </c>
      <c r="C215">
        <v>11.24</v>
      </c>
      <c r="D215">
        <v>176</v>
      </c>
      <c r="E215" s="1" t="s">
        <v>4</v>
      </c>
      <c r="F215" s="1" t="s">
        <v>3</v>
      </c>
      <c r="J215" s="17">
        <v>477136.13900000002</v>
      </c>
      <c r="K215" s="17">
        <v>4300422.2510000002</v>
      </c>
      <c r="L215">
        <f t="shared" si="21"/>
        <v>0.34200000000000003</v>
      </c>
      <c r="M215" s="2">
        <f t="shared" si="22"/>
        <v>11.582000000000001</v>
      </c>
      <c r="N215">
        <f t="shared" si="23"/>
        <v>3.0717794835100198</v>
      </c>
      <c r="O215">
        <f t="shared" si="24"/>
        <v>0.80791947890446192</v>
      </c>
      <c r="P215">
        <f t="shared" si="25"/>
        <v>-11.553786830109285</v>
      </c>
      <c r="Q215">
        <f t="shared" si="26"/>
        <v>477136.94691947894</v>
      </c>
      <c r="R215">
        <f t="shared" si="27"/>
        <v>4300410.6972131701</v>
      </c>
    </row>
    <row r="216" spans="1:18" x14ac:dyDescent="0.25">
      <c r="A216" s="3" t="s">
        <v>17</v>
      </c>
      <c r="B216" s="2">
        <v>65</v>
      </c>
      <c r="C216">
        <v>27.7</v>
      </c>
      <c r="D216">
        <v>161.80000000000001</v>
      </c>
      <c r="E216" s="1" t="s">
        <v>2</v>
      </c>
      <c r="F216" s="1" t="s">
        <v>3</v>
      </c>
      <c r="J216" s="17">
        <v>477136.13900000002</v>
      </c>
      <c r="K216" s="17">
        <v>4300422.2510000002</v>
      </c>
      <c r="L216">
        <f t="shared" si="21"/>
        <v>0.32500000000000001</v>
      </c>
      <c r="M216" s="2">
        <f t="shared" si="22"/>
        <v>28.024999999999999</v>
      </c>
      <c r="N216">
        <f t="shared" si="23"/>
        <v>2.8239427297268254</v>
      </c>
      <c r="O216">
        <f t="shared" si="24"/>
        <v>8.753186091305313</v>
      </c>
      <c r="P216">
        <f t="shared" si="25"/>
        <v>-26.622966743978388</v>
      </c>
      <c r="Q216">
        <f t="shared" si="26"/>
        <v>477144.89218609134</v>
      </c>
      <c r="R216">
        <f t="shared" si="27"/>
        <v>4300395.6280332562</v>
      </c>
    </row>
    <row r="217" spans="1:18" x14ac:dyDescent="0.25">
      <c r="A217" s="3" t="s">
        <v>17</v>
      </c>
      <c r="B217" s="2">
        <v>79.5</v>
      </c>
      <c r="C217">
        <v>26.78</v>
      </c>
      <c r="D217">
        <v>155.19999999999999</v>
      </c>
      <c r="E217" s="1" t="s">
        <v>2</v>
      </c>
      <c r="F217" s="1" t="s">
        <v>3</v>
      </c>
      <c r="G217" s="1" t="s">
        <v>5</v>
      </c>
      <c r="H217" s="1" t="s">
        <v>18</v>
      </c>
      <c r="J217" s="17">
        <v>477136.13900000002</v>
      </c>
      <c r="K217" s="17">
        <v>4300422.2510000002</v>
      </c>
      <c r="L217">
        <f t="shared" si="21"/>
        <v>0.39750000000000002</v>
      </c>
      <c r="M217" s="2">
        <f t="shared" si="22"/>
        <v>27.177500000000002</v>
      </c>
      <c r="N217">
        <f t="shared" si="23"/>
        <v>2.7087509990951992</v>
      </c>
      <c r="O217">
        <f t="shared" si="24"/>
        <v>11.399658970680987</v>
      </c>
      <c r="P217">
        <f t="shared" si="25"/>
        <v>-24.671122422828123</v>
      </c>
      <c r="Q217">
        <f t="shared" si="26"/>
        <v>477147.53865897073</v>
      </c>
      <c r="R217">
        <f t="shared" si="27"/>
        <v>4300397.5798775777</v>
      </c>
    </row>
    <row r="218" spans="1:18" x14ac:dyDescent="0.25">
      <c r="A218" s="3" t="s">
        <v>17</v>
      </c>
      <c r="B218" s="2">
        <v>27.2</v>
      </c>
      <c r="C218">
        <v>21.9</v>
      </c>
      <c r="D218">
        <v>194.8</v>
      </c>
      <c r="E218" s="1" t="s">
        <v>4</v>
      </c>
      <c r="F218" s="1" t="s">
        <v>3</v>
      </c>
      <c r="J218" s="17">
        <v>477136.13900000002</v>
      </c>
      <c r="K218" s="17">
        <v>4300422.2510000002</v>
      </c>
      <c r="L218">
        <f t="shared" si="21"/>
        <v>0.13600000000000001</v>
      </c>
      <c r="M218" s="2">
        <f t="shared" si="22"/>
        <v>22.035999999999998</v>
      </c>
      <c r="N218">
        <f t="shared" si="23"/>
        <v>3.3999013828849542</v>
      </c>
      <c r="O218">
        <f t="shared" si="24"/>
        <v>-5.6290027218730847</v>
      </c>
      <c r="P218">
        <f t="shared" si="25"/>
        <v>-21.304920191287863</v>
      </c>
      <c r="Q218">
        <f t="shared" si="26"/>
        <v>477130.50999727816</v>
      </c>
      <c r="R218">
        <f t="shared" si="27"/>
        <v>4300400.9460798092</v>
      </c>
    </row>
    <row r="219" spans="1:18" x14ac:dyDescent="0.25">
      <c r="A219" s="3" t="s">
        <v>17</v>
      </c>
      <c r="B219" s="2">
        <v>28</v>
      </c>
      <c r="C219">
        <v>19.899999999999999</v>
      </c>
      <c r="D219">
        <v>200.4</v>
      </c>
      <c r="E219" s="1" t="s">
        <v>4</v>
      </c>
      <c r="F219" s="1" t="s">
        <v>3</v>
      </c>
      <c r="J219" s="17">
        <v>477136.13900000002</v>
      </c>
      <c r="K219" s="17">
        <v>4300422.2510000002</v>
      </c>
      <c r="L219">
        <f t="shared" si="21"/>
        <v>0.14000000000000001</v>
      </c>
      <c r="M219" s="2">
        <f t="shared" si="22"/>
        <v>20.04</v>
      </c>
      <c r="N219">
        <f t="shared" si="23"/>
        <v>3.4976398209966364</v>
      </c>
      <c r="O219">
        <f t="shared" si="24"/>
        <v>-6.9853838283291747</v>
      </c>
      <c r="P219">
        <f t="shared" si="25"/>
        <v>-18.783131069417507</v>
      </c>
      <c r="Q219">
        <f t="shared" si="26"/>
        <v>477129.15361617168</v>
      </c>
      <c r="R219">
        <f t="shared" si="27"/>
        <v>4300403.4678689307</v>
      </c>
    </row>
    <row r="220" spans="1:18" x14ac:dyDescent="0.25">
      <c r="A220" s="3" t="s">
        <v>17</v>
      </c>
      <c r="B220" s="2">
        <v>88</v>
      </c>
      <c r="C220">
        <v>17.559999999999999</v>
      </c>
      <c r="D220">
        <v>206</v>
      </c>
      <c r="E220" s="1" t="s">
        <v>2</v>
      </c>
      <c r="F220" s="1" t="s">
        <v>3</v>
      </c>
      <c r="J220" s="17">
        <v>477136.13900000002</v>
      </c>
      <c r="K220" s="17">
        <v>4300422.2510000002</v>
      </c>
      <c r="L220">
        <f t="shared" si="21"/>
        <v>0.44</v>
      </c>
      <c r="M220" s="2">
        <f t="shared" si="22"/>
        <v>18</v>
      </c>
      <c r="N220">
        <f t="shared" si="23"/>
        <v>3.595378259108319</v>
      </c>
      <c r="O220">
        <f t="shared" si="24"/>
        <v>-7.8906806422033942</v>
      </c>
      <c r="P220">
        <f t="shared" si="25"/>
        <v>-16.178292833385004</v>
      </c>
      <c r="Q220">
        <f t="shared" si="26"/>
        <v>477128.24831935781</v>
      </c>
      <c r="R220">
        <f t="shared" si="27"/>
        <v>4300406.0727071669</v>
      </c>
    </row>
    <row r="221" spans="1:18" x14ac:dyDescent="0.25">
      <c r="A221" s="3" t="s">
        <v>17</v>
      </c>
      <c r="B221" s="2">
        <v>69</v>
      </c>
      <c r="C221">
        <v>16.170000000000002</v>
      </c>
      <c r="D221">
        <v>226.3</v>
      </c>
      <c r="E221" s="1" t="s">
        <v>4</v>
      </c>
      <c r="F221" s="1" t="s">
        <v>3</v>
      </c>
      <c r="J221" s="17">
        <v>477136.13900000002</v>
      </c>
      <c r="K221" s="17">
        <v>4300422.2510000002</v>
      </c>
      <c r="L221">
        <f t="shared" si="21"/>
        <v>0.34499999999999997</v>
      </c>
      <c r="M221" s="2">
        <f t="shared" si="22"/>
        <v>16.515000000000001</v>
      </c>
      <c r="N221">
        <f t="shared" si="23"/>
        <v>3.949680097263168</v>
      </c>
      <c r="O221">
        <f t="shared" si="24"/>
        <v>-11.939802414696521</v>
      </c>
      <c r="P221">
        <f t="shared" si="25"/>
        <v>-11.409923018934315</v>
      </c>
      <c r="Q221">
        <f t="shared" si="26"/>
        <v>477124.19919758535</v>
      </c>
      <c r="R221">
        <f t="shared" si="27"/>
        <v>4300410.8410769813</v>
      </c>
    </row>
    <row r="222" spans="1:18" x14ac:dyDescent="0.25">
      <c r="A222" s="3" t="s">
        <v>17</v>
      </c>
      <c r="B222" s="2">
        <v>25</v>
      </c>
      <c r="C222">
        <v>11.16</v>
      </c>
      <c r="D222">
        <v>226.3</v>
      </c>
      <c r="E222" s="1" t="s">
        <v>1</v>
      </c>
      <c r="F222" s="1" t="s">
        <v>3</v>
      </c>
      <c r="J222" s="17">
        <v>477136.13900000002</v>
      </c>
      <c r="K222" s="17">
        <v>4300422.2510000002</v>
      </c>
      <c r="L222">
        <f t="shared" si="21"/>
        <v>0.125</v>
      </c>
      <c r="M222" s="2">
        <f t="shared" si="22"/>
        <v>11.285</v>
      </c>
      <c r="N222">
        <f t="shared" si="23"/>
        <v>3.949680097263168</v>
      </c>
      <c r="O222">
        <f t="shared" si="24"/>
        <v>-8.1586842415894782</v>
      </c>
      <c r="P222">
        <f t="shared" si="25"/>
        <v>-7.7966080090023446</v>
      </c>
      <c r="Q222">
        <f t="shared" si="26"/>
        <v>477127.98031575844</v>
      </c>
      <c r="R222">
        <f t="shared" si="27"/>
        <v>4300414.4543919908</v>
      </c>
    </row>
    <row r="223" spans="1:18" x14ac:dyDescent="0.25">
      <c r="A223" s="3" t="s">
        <v>17</v>
      </c>
      <c r="B223" s="2">
        <v>67.5</v>
      </c>
      <c r="C223">
        <v>11.14</v>
      </c>
      <c r="D223">
        <v>251.2</v>
      </c>
      <c r="E223" s="1" t="s">
        <v>2</v>
      </c>
      <c r="F223" s="1" t="s">
        <v>3</v>
      </c>
      <c r="J223" s="17">
        <v>477136.13900000002</v>
      </c>
      <c r="K223" s="17">
        <v>4300422.2510000002</v>
      </c>
      <c r="L223">
        <f t="shared" si="21"/>
        <v>0.33750000000000002</v>
      </c>
      <c r="M223" s="2">
        <f t="shared" si="22"/>
        <v>11.477500000000001</v>
      </c>
      <c r="N223">
        <f t="shared" si="23"/>
        <v>4.3842670810097557</v>
      </c>
      <c r="O223">
        <f t="shared" si="24"/>
        <v>-10.865166882977904</v>
      </c>
      <c r="P223">
        <f t="shared" si="25"/>
        <v>-3.6988045170081931</v>
      </c>
      <c r="Q223">
        <f t="shared" si="26"/>
        <v>477125.27383311704</v>
      </c>
      <c r="R223">
        <f t="shared" si="27"/>
        <v>4300418.5521954829</v>
      </c>
    </row>
    <row r="224" spans="1:18" x14ac:dyDescent="0.25">
      <c r="A224" s="3" t="s">
        <v>17</v>
      </c>
      <c r="B224" s="2">
        <v>52.8</v>
      </c>
      <c r="C224">
        <v>12.52</v>
      </c>
      <c r="D224">
        <v>248</v>
      </c>
      <c r="E224" s="1" t="s">
        <v>2</v>
      </c>
      <c r="F224" s="1" t="s">
        <v>3</v>
      </c>
      <c r="G224" s="1" t="s">
        <v>5</v>
      </c>
      <c r="J224" s="17">
        <v>477136.13900000002</v>
      </c>
      <c r="K224" s="17">
        <v>4300422.2510000002</v>
      </c>
      <c r="L224">
        <f t="shared" si="21"/>
        <v>0.26400000000000001</v>
      </c>
      <c r="M224" s="2">
        <f t="shared" si="22"/>
        <v>12.783999999999999</v>
      </c>
      <c r="N224">
        <f t="shared" si="23"/>
        <v>4.3284165449459371</v>
      </c>
      <c r="O224">
        <f t="shared" si="24"/>
        <v>-11.853118396781808</v>
      </c>
      <c r="P224">
        <f t="shared" si="25"/>
        <v>-4.7889706902290223</v>
      </c>
      <c r="Q224">
        <f t="shared" si="26"/>
        <v>477124.28588160325</v>
      </c>
      <c r="R224">
        <f t="shared" si="27"/>
        <v>4300417.4620293099</v>
      </c>
    </row>
    <row r="225" spans="1:19" x14ac:dyDescent="0.25">
      <c r="A225" s="3" t="s">
        <v>17</v>
      </c>
      <c r="B225" s="2">
        <v>26.7</v>
      </c>
      <c r="C225">
        <v>11.86</v>
      </c>
      <c r="D225">
        <v>254.8</v>
      </c>
      <c r="E225" s="1" t="s">
        <v>4</v>
      </c>
      <c r="F225" s="1" t="s">
        <v>3</v>
      </c>
      <c r="G225" s="1" t="s">
        <v>5</v>
      </c>
      <c r="J225" s="17">
        <v>477136.13900000002</v>
      </c>
      <c r="K225" s="17">
        <v>4300422.2510000002</v>
      </c>
      <c r="L225">
        <f t="shared" si="21"/>
        <v>0.13350000000000001</v>
      </c>
      <c r="M225" s="2">
        <f t="shared" si="22"/>
        <v>11.993499999999999</v>
      </c>
      <c r="N225">
        <f t="shared" si="23"/>
        <v>4.4470989340815521</v>
      </c>
      <c r="O225">
        <f t="shared" si="24"/>
        <v>-11.573925326453667</v>
      </c>
      <c r="P225">
        <f t="shared" si="25"/>
        <v>-3.1445659140292066</v>
      </c>
      <c r="Q225">
        <f t="shared" si="26"/>
        <v>477124.56507467356</v>
      </c>
      <c r="R225">
        <f t="shared" si="27"/>
        <v>4300419.1064340863</v>
      </c>
    </row>
    <row r="226" spans="1:19" x14ac:dyDescent="0.25">
      <c r="A226" s="3" t="s">
        <v>17</v>
      </c>
      <c r="B226">
        <f>SQRT(22.5^2+74.3^2+59^2+20^2+20.6^2+34.7^2+47^2)</f>
        <v>117.23988229267377</v>
      </c>
      <c r="C226">
        <v>7.3</v>
      </c>
      <c r="D226">
        <v>305.57</v>
      </c>
      <c r="E226" s="1" t="s">
        <v>4</v>
      </c>
      <c r="F226" s="1" t="s">
        <v>3</v>
      </c>
      <c r="I226" t="s">
        <v>21</v>
      </c>
      <c r="J226" s="17">
        <v>477136.13900000002</v>
      </c>
      <c r="K226" s="17">
        <v>4300422.2510000002</v>
      </c>
      <c r="L226">
        <f t="shared" si="21"/>
        <v>0.58619941146336885</v>
      </c>
      <c r="M226" s="2">
        <f t="shared" si="22"/>
        <v>7.8861994114633687</v>
      </c>
      <c r="N226">
        <f t="shared" si="23"/>
        <v>5.3332025953190723</v>
      </c>
      <c r="O226">
        <f t="shared" si="24"/>
        <v>-6.414677568842996</v>
      </c>
      <c r="P226">
        <f t="shared" si="25"/>
        <v>4.5873797363143698</v>
      </c>
      <c r="Q226">
        <f t="shared" si="26"/>
        <v>477129.7243224312</v>
      </c>
      <c r="R226">
        <f t="shared" si="27"/>
        <v>4300426.8383797361</v>
      </c>
    </row>
    <row r="227" spans="1:19" x14ac:dyDescent="0.25">
      <c r="A227" s="3" t="s">
        <v>17</v>
      </c>
      <c r="B227" s="2">
        <v>29.5</v>
      </c>
      <c r="C227">
        <v>17.149999999999999</v>
      </c>
      <c r="D227">
        <v>313.58</v>
      </c>
      <c r="E227" s="1" t="s">
        <v>4</v>
      </c>
      <c r="F227" s="1" t="s">
        <v>3</v>
      </c>
      <c r="I227" t="s">
        <v>8</v>
      </c>
      <c r="J227" s="17">
        <v>477136.13900000002</v>
      </c>
      <c r="K227" s="17">
        <v>4300422.2510000002</v>
      </c>
      <c r="L227">
        <f t="shared" si="21"/>
        <v>0.14749999999999999</v>
      </c>
      <c r="M227" s="2">
        <f t="shared" si="22"/>
        <v>17.297499999999999</v>
      </c>
      <c r="N227">
        <f t="shared" si="23"/>
        <v>5.4730034684038182</v>
      </c>
      <c r="O227">
        <f t="shared" si="24"/>
        <v>-12.530525909715807</v>
      </c>
      <c r="P227">
        <f t="shared" si="25"/>
        <v>11.92432080564511</v>
      </c>
      <c r="Q227">
        <f t="shared" si="26"/>
        <v>477123.60847409029</v>
      </c>
      <c r="R227">
        <f t="shared" si="27"/>
        <v>4300434.175320806</v>
      </c>
    </row>
    <row r="228" spans="1:19" x14ac:dyDescent="0.25">
      <c r="A228" s="3" t="s">
        <v>17</v>
      </c>
      <c r="B228">
        <f>SQRT(28.3^2+22.5^2)</f>
        <v>36.154391157921602</v>
      </c>
      <c r="C228">
        <v>17.61</v>
      </c>
      <c r="D228">
        <v>333.5</v>
      </c>
      <c r="E228" s="1" t="s">
        <v>1</v>
      </c>
      <c r="F228" s="1" t="s">
        <v>3</v>
      </c>
      <c r="I228" t="s">
        <v>28</v>
      </c>
      <c r="J228" s="17">
        <v>477136.13900000002</v>
      </c>
      <c r="K228" s="17">
        <v>4300422.2510000002</v>
      </c>
      <c r="L228">
        <f t="shared" si="21"/>
        <v>0.180771955789608</v>
      </c>
      <c r="M228" s="2">
        <f t="shared" si="22"/>
        <v>17.790771955789609</v>
      </c>
      <c r="N228">
        <f t="shared" si="23"/>
        <v>5.8206730554010893</v>
      </c>
      <c r="O228">
        <f t="shared" si="24"/>
        <v>-7.9382035402086375</v>
      </c>
      <c r="P228">
        <f t="shared" si="25"/>
        <v>15.921573142661785</v>
      </c>
      <c r="Q228">
        <f t="shared" si="26"/>
        <v>477128.2007964598</v>
      </c>
      <c r="R228">
        <f t="shared" si="27"/>
        <v>4300438.1725731427</v>
      </c>
      <c r="S228" s="2"/>
    </row>
    <row r="229" spans="1:19" x14ac:dyDescent="0.25">
      <c r="A229" s="3" t="s">
        <v>17</v>
      </c>
      <c r="B229" s="2">
        <v>29.5</v>
      </c>
      <c r="C229">
        <v>16.489999999999998</v>
      </c>
      <c r="D229">
        <v>337</v>
      </c>
      <c r="E229" s="1" t="s">
        <v>4</v>
      </c>
      <c r="F229" s="1" t="s">
        <v>3</v>
      </c>
      <c r="J229" s="17">
        <v>477136.13900000002</v>
      </c>
      <c r="K229" s="17">
        <v>4300422.2510000002</v>
      </c>
      <c r="L229">
        <f t="shared" si="21"/>
        <v>0.14749999999999999</v>
      </c>
      <c r="M229" s="2">
        <f t="shared" si="22"/>
        <v>16.637499999999999</v>
      </c>
      <c r="N229">
        <f t="shared" si="23"/>
        <v>5.8817595792208905</v>
      </c>
      <c r="O229">
        <f t="shared" si="24"/>
        <v>-6.5007891502402941</v>
      </c>
      <c r="P229">
        <f t="shared" si="25"/>
        <v>15.314899499314974</v>
      </c>
      <c r="Q229">
        <f t="shared" si="26"/>
        <v>477129.63821084978</v>
      </c>
      <c r="R229">
        <f t="shared" si="27"/>
        <v>4300437.5658994997</v>
      </c>
      <c r="S229" s="2"/>
    </row>
    <row r="230" spans="1:19" x14ac:dyDescent="0.25">
      <c r="A230" s="3" t="s">
        <v>17</v>
      </c>
      <c r="B230" s="2">
        <f>SQRT(43.3^2+57.4^2)</f>
        <v>71.900278163578747</v>
      </c>
      <c r="C230">
        <v>16.72</v>
      </c>
      <c r="D230">
        <v>10.8</v>
      </c>
      <c r="E230" s="1" t="s">
        <v>4</v>
      </c>
      <c r="F230" s="1" t="s">
        <v>3</v>
      </c>
      <c r="I230" t="s">
        <v>22</v>
      </c>
      <c r="J230" s="17">
        <v>477136.13900000002</v>
      </c>
      <c r="K230" s="17">
        <v>4300422.2510000002</v>
      </c>
      <c r="L230">
        <f t="shared" si="21"/>
        <v>0.35950139081789373</v>
      </c>
      <c r="M230" s="2">
        <f t="shared" si="22"/>
        <v>17.079501390817892</v>
      </c>
      <c r="N230">
        <f t="shared" si="23"/>
        <v>0.1884955592153876</v>
      </c>
      <c r="O230">
        <f t="shared" si="24"/>
        <v>3.200379423080169</v>
      </c>
      <c r="P230">
        <f t="shared" si="25"/>
        <v>16.776976465003322</v>
      </c>
      <c r="Q230">
        <f t="shared" si="26"/>
        <v>477139.33937942312</v>
      </c>
      <c r="R230">
        <f t="shared" si="27"/>
        <v>4300439.0279764654</v>
      </c>
    </row>
    <row r="231" spans="1:19" x14ac:dyDescent="0.25">
      <c r="A231" s="3" t="s">
        <v>17</v>
      </c>
      <c r="B231">
        <f>SQRT(27.3^2+25^2+13.8^2)</f>
        <v>39.506075482133127</v>
      </c>
      <c r="C231">
        <v>15.46</v>
      </c>
      <c r="D231">
        <v>36.200000000000003</v>
      </c>
      <c r="E231" s="1" t="s">
        <v>4</v>
      </c>
      <c r="F231" s="1" t="s">
        <v>3</v>
      </c>
      <c r="I231" t="s">
        <v>23</v>
      </c>
      <c r="J231" s="17">
        <v>477136.13900000002</v>
      </c>
      <c r="K231" s="17">
        <v>4300422.2510000002</v>
      </c>
      <c r="L231">
        <f t="shared" si="21"/>
        <v>0.19753037741066565</v>
      </c>
      <c r="M231" s="2">
        <f t="shared" si="22"/>
        <v>15.657530377410666</v>
      </c>
      <c r="N231">
        <f t="shared" si="23"/>
        <v>0.6318091892219474</v>
      </c>
      <c r="O231">
        <f t="shared" si="24"/>
        <v>9.2474261818298888</v>
      </c>
      <c r="P231">
        <f t="shared" si="25"/>
        <v>12.635005600756372</v>
      </c>
      <c r="Q231">
        <f t="shared" si="26"/>
        <v>477145.38642618188</v>
      </c>
      <c r="R231">
        <f t="shared" si="27"/>
        <v>4300434.8860056009</v>
      </c>
    </row>
    <row r="232" spans="1:19" x14ac:dyDescent="0.25">
      <c r="A232" s="3" t="s">
        <v>17</v>
      </c>
      <c r="B232" s="2">
        <v>53.8</v>
      </c>
      <c r="C232">
        <v>20.69</v>
      </c>
      <c r="D232">
        <v>76.3</v>
      </c>
      <c r="E232" s="1" t="s">
        <v>4</v>
      </c>
      <c r="F232" s="1" t="s">
        <v>3</v>
      </c>
      <c r="J232" s="17">
        <v>477136.13900000002</v>
      </c>
      <c r="K232" s="17">
        <v>4300422.2510000002</v>
      </c>
      <c r="L232">
        <f t="shared" si="21"/>
        <v>0.26899999999999996</v>
      </c>
      <c r="M232" s="2">
        <f t="shared" si="22"/>
        <v>20.959</v>
      </c>
      <c r="N232">
        <f t="shared" si="23"/>
        <v>1.3316862192716734</v>
      </c>
      <c r="O232">
        <f t="shared" si="24"/>
        <v>20.362698006030666</v>
      </c>
      <c r="P232">
        <f t="shared" si="25"/>
        <v>4.9638907033893025</v>
      </c>
      <c r="Q232">
        <f t="shared" si="26"/>
        <v>477156.50169800606</v>
      </c>
      <c r="R232">
        <f t="shared" si="27"/>
        <v>4300427.2148907036</v>
      </c>
    </row>
    <row r="233" spans="1:19" x14ac:dyDescent="0.25">
      <c r="A233" s="3" t="s">
        <v>17</v>
      </c>
      <c r="B233" s="2">
        <v>60.2</v>
      </c>
      <c r="C233">
        <v>19.16</v>
      </c>
      <c r="D233">
        <v>76.8</v>
      </c>
      <c r="E233" s="1" t="s">
        <v>4</v>
      </c>
      <c r="F233" s="1" t="s">
        <v>3</v>
      </c>
      <c r="G233" s="1" t="s">
        <v>5</v>
      </c>
      <c r="J233" s="17">
        <v>477136.13900000002</v>
      </c>
      <c r="K233" s="17">
        <v>4300422.2510000002</v>
      </c>
      <c r="L233">
        <f t="shared" si="21"/>
        <v>0.30099999999999999</v>
      </c>
      <c r="M233" s="2">
        <f t="shared" si="22"/>
        <v>19.460999999999999</v>
      </c>
      <c r="N233">
        <f t="shared" si="23"/>
        <v>1.340412865531645</v>
      </c>
      <c r="O233">
        <f t="shared" si="24"/>
        <v>18.94681902881457</v>
      </c>
      <c r="P233">
        <f t="shared" si="25"/>
        <v>4.4439362832234739</v>
      </c>
      <c r="Q233">
        <f t="shared" si="26"/>
        <v>477155.08581902884</v>
      </c>
      <c r="R233">
        <f t="shared" si="27"/>
        <v>4300426.6949362829</v>
      </c>
      <c r="S233" s="2"/>
    </row>
    <row r="234" spans="1:19" x14ac:dyDescent="0.25">
      <c r="A234" s="3" t="s">
        <v>17</v>
      </c>
      <c r="B234" s="2">
        <v>67.8</v>
      </c>
      <c r="C234">
        <v>18.399999999999999</v>
      </c>
      <c r="D234">
        <v>80.2</v>
      </c>
      <c r="E234" s="1" t="s">
        <v>2</v>
      </c>
      <c r="F234" s="1" t="s">
        <v>3</v>
      </c>
      <c r="J234" s="17">
        <v>477136.13900000002</v>
      </c>
      <c r="K234" s="17">
        <v>4300422.2510000002</v>
      </c>
      <c r="L234">
        <f t="shared" si="21"/>
        <v>0.33899999999999997</v>
      </c>
      <c r="M234" s="2">
        <f t="shared" si="22"/>
        <v>18.738999999999997</v>
      </c>
      <c r="N234">
        <f t="shared" si="23"/>
        <v>1.3997540600994522</v>
      </c>
      <c r="O234">
        <f t="shared" si="24"/>
        <v>18.46555860968212</v>
      </c>
      <c r="P234">
        <f t="shared" si="25"/>
        <v>3.1895558048722847</v>
      </c>
      <c r="Q234">
        <f t="shared" si="26"/>
        <v>477154.60455860972</v>
      </c>
      <c r="R234">
        <f t="shared" si="27"/>
        <v>4300425.4405558053</v>
      </c>
    </row>
    <row r="235" spans="1:19" x14ac:dyDescent="0.25">
      <c r="A235" s="3" t="s">
        <v>17</v>
      </c>
      <c r="B235" s="2">
        <v>73</v>
      </c>
      <c r="C235">
        <v>22.41</v>
      </c>
      <c r="D235">
        <v>111.3</v>
      </c>
      <c r="E235" s="1" t="s">
        <v>2</v>
      </c>
      <c r="F235" s="1" t="s">
        <v>3</v>
      </c>
      <c r="J235" s="17">
        <v>477136.13900000002</v>
      </c>
      <c r="K235" s="17">
        <v>4300422.2510000002</v>
      </c>
      <c r="L235">
        <f t="shared" si="21"/>
        <v>0.36499999999999999</v>
      </c>
      <c r="M235" s="2">
        <f t="shared" si="22"/>
        <v>22.774999999999999</v>
      </c>
      <c r="N235">
        <f t="shared" si="23"/>
        <v>1.9425514574696887</v>
      </c>
      <c r="O235">
        <f t="shared" si="24"/>
        <v>21.219267708260876</v>
      </c>
      <c r="P235">
        <f t="shared" si="25"/>
        <v>-8.2730467740220792</v>
      </c>
      <c r="Q235">
        <f t="shared" si="26"/>
        <v>477157.35826770827</v>
      </c>
      <c r="R235">
        <f t="shared" si="27"/>
        <v>4300413.9779532263</v>
      </c>
    </row>
    <row r="236" spans="1:19" x14ac:dyDescent="0.25">
      <c r="A236" s="3" t="s">
        <v>17</v>
      </c>
      <c r="B236">
        <f>SQRT(36^2+22^2)</f>
        <v>42.190046219457976</v>
      </c>
      <c r="C236">
        <v>19.48</v>
      </c>
      <c r="D236">
        <v>121.3</v>
      </c>
      <c r="E236" s="1" t="s">
        <v>4</v>
      </c>
      <c r="F236" s="1" t="s">
        <v>3</v>
      </c>
      <c r="I236" t="s">
        <v>24</v>
      </c>
      <c r="J236" s="17">
        <v>477136.13900000002</v>
      </c>
      <c r="K236" s="17">
        <v>4300422.2510000002</v>
      </c>
      <c r="L236">
        <f t="shared" si="21"/>
        <v>0.21095023109728989</v>
      </c>
      <c r="M236" s="2">
        <f t="shared" si="22"/>
        <v>19.69095023109729</v>
      </c>
      <c r="N236">
        <f t="shared" si="23"/>
        <v>2.1170843826691219</v>
      </c>
      <c r="O236">
        <f t="shared" si="24"/>
        <v>16.825106298666721</v>
      </c>
      <c r="P236">
        <f t="shared" si="25"/>
        <v>-10.229824976123286</v>
      </c>
      <c r="Q236">
        <f t="shared" si="26"/>
        <v>477152.96410629869</v>
      </c>
      <c r="R236">
        <f t="shared" si="27"/>
        <v>4300412.0211750241</v>
      </c>
    </row>
    <row r="237" spans="1:19" x14ac:dyDescent="0.25">
      <c r="A237" s="3" t="s">
        <v>17</v>
      </c>
      <c r="B237" s="2">
        <v>62.8</v>
      </c>
      <c r="C237">
        <v>21.1</v>
      </c>
      <c r="D237">
        <v>133</v>
      </c>
      <c r="E237" s="1" t="s">
        <v>2</v>
      </c>
      <c r="F237" s="1" t="s">
        <v>3</v>
      </c>
      <c r="J237" s="17">
        <v>477136.13900000002</v>
      </c>
      <c r="K237" s="17">
        <v>4300422.2510000002</v>
      </c>
      <c r="L237">
        <f t="shared" si="21"/>
        <v>0.314</v>
      </c>
      <c r="M237" s="2">
        <f t="shared" si="22"/>
        <v>21.414000000000001</v>
      </c>
      <c r="N237">
        <f t="shared" si="23"/>
        <v>2.3212879051524582</v>
      </c>
      <c r="O237">
        <f t="shared" si="24"/>
        <v>15.661208166472919</v>
      </c>
      <c r="P237">
        <f t="shared" si="25"/>
        <v>-14.604312882378341</v>
      </c>
      <c r="Q237">
        <f t="shared" si="26"/>
        <v>477151.80020816647</v>
      </c>
      <c r="R237">
        <f t="shared" si="27"/>
        <v>4300407.6466871174</v>
      </c>
    </row>
    <row r="238" spans="1:19" x14ac:dyDescent="0.25">
      <c r="A238" s="3" t="s">
        <v>17</v>
      </c>
      <c r="B238" s="2">
        <v>33</v>
      </c>
      <c r="C238">
        <v>18.170000000000002</v>
      </c>
      <c r="D238">
        <v>136.80000000000001</v>
      </c>
      <c r="E238" s="1" t="s">
        <v>4</v>
      </c>
      <c r="F238" s="1" t="s">
        <v>3</v>
      </c>
      <c r="J238" s="17">
        <v>477136.13900000002</v>
      </c>
      <c r="K238" s="17">
        <v>4300422.2510000002</v>
      </c>
      <c r="L238">
        <f t="shared" si="21"/>
        <v>0.16500000000000001</v>
      </c>
      <c r="M238" s="2">
        <f t="shared" si="22"/>
        <v>18.335000000000001</v>
      </c>
      <c r="N238">
        <f t="shared" si="23"/>
        <v>2.387610416728243</v>
      </c>
      <c r="O238">
        <f t="shared" si="24"/>
        <v>12.551171187202504</v>
      </c>
      <c r="P238">
        <f t="shared" si="25"/>
        <v>-13.365639783771584</v>
      </c>
      <c r="Q238">
        <f t="shared" si="26"/>
        <v>477148.69017118722</v>
      </c>
      <c r="R238">
        <f t="shared" si="27"/>
        <v>4300408.8853602167</v>
      </c>
    </row>
    <row r="239" spans="1:19" x14ac:dyDescent="0.25">
      <c r="A239" s="3" t="s">
        <v>17</v>
      </c>
      <c r="B239" s="2">
        <v>41.3</v>
      </c>
      <c r="C239">
        <v>26.48</v>
      </c>
      <c r="D239">
        <v>135.9</v>
      </c>
      <c r="E239" s="1" t="s">
        <v>4</v>
      </c>
      <c r="F239" s="1" t="s">
        <v>3</v>
      </c>
      <c r="J239" s="17">
        <v>477136.13900000002</v>
      </c>
      <c r="K239" s="17">
        <v>4300422.2510000002</v>
      </c>
      <c r="L239">
        <f t="shared" si="21"/>
        <v>0.20649999999999999</v>
      </c>
      <c r="M239" s="2">
        <f t="shared" si="22"/>
        <v>26.686499999999999</v>
      </c>
      <c r="N239">
        <f t="shared" si="23"/>
        <v>2.3719024534602942</v>
      </c>
      <c r="O239">
        <f t="shared" si="24"/>
        <v>18.57147684626079</v>
      </c>
      <c r="P239">
        <f t="shared" si="25"/>
        <v>-19.164277445257344</v>
      </c>
      <c r="Q239">
        <f t="shared" si="26"/>
        <v>477154.71047684626</v>
      </c>
      <c r="R239">
        <f t="shared" si="27"/>
        <v>4300403.0867225546</v>
      </c>
    </row>
    <row r="240" spans="1:19" x14ac:dyDescent="0.25">
      <c r="A240" s="3" t="s">
        <v>17</v>
      </c>
      <c r="B240" s="2">
        <v>53.2</v>
      </c>
      <c r="C240">
        <v>31</v>
      </c>
      <c r="D240">
        <v>140</v>
      </c>
      <c r="E240" s="1" t="s">
        <v>1</v>
      </c>
      <c r="F240" s="1" t="s">
        <v>3</v>
      </c>
      <c r="H240" s="1" t="s">
        <v>18</v>
      </c>
      <c r="J240" s="17">
        <v>477136.13900000002</v>
      </c>
      <c r="K240" s="17">
        <v>4300422.2510000002</v>
      </c>
      <c r="L240">
        <f t="shared" si="21"/>
        <v>0.26600000000000001</v>
      </c>
      <c r="M240" s="2">
        <f t="shared" si="22"/>
        <v>31.265999999999998</v>
      </c>
      <c r="N240">
        <f t="shared" si="23"/>
        <v>2.4434609527920612</v>
      </c>
      <c r="O240">
        <f t="shared" si="24"/>
        <v>20.097397404459343</v>
      </c>
      <c r="P240">
        <f t="shared" si="25"/>
        <v>-23.951145558557961</v>
      </c>
      <c r="Q240">
        <f t="shared" si="26"/>
        <v>477156.23639740446</v>
      </c>
      <c r="R240">
        <f t="shared" si="27"/>
        <v>4300398.2998544415</v>
      </c>
    </row>
    <row r="241" spans="1:18" x14ac:dyDescent="0.25">
      <c r="A241" s="3" t="s">
        <v>17</v>
      </c>
      <c r="B241" s="2">
        <v>110.2</v>
      </c>
      <c r="C241">
        <v>28.27</v>
      </c>
      <c r="D241">
        <v>140</v>
      </c>
      <c r="E241" s="1" t="s">
        <v>4</v>
      </c>
      <c r="F241" s="1" t="s">
        <v>3</v>
      </c>
      <c r="H241" s="1" t="s">
        <v>18</v>
      </c>
      <c r="I241" t="s">
        <v>9</v>
      </c>
      <c r="J241" s="17">
        <v>477136.13900000002</v>
      </c>
      <c r="K241" s="17">
        <v>4300422.2510000002</v>
      </c>
      <c r="L241">
        <f t="shared" si="21"/>
        <v>0.55100000000000005</v>
      </c>
      <c r="M241" s="2">
        <f t="shared" si="22"/>
        <v>28.820999999999998</v>
      </c>
      <c r="N241">
        <f t="shared" si="23"/>
        <v>2.4434609527920612</v>
      </c>
      <c r="O241">
        <f t="shared" si="24"/>
        <v>18.525781698775752</v>
      </c>
      <c r="P241">
        <f t="shared" si="25"/>
        <v>-22.07816689513206</v>
      </c>
      <c r="Q241">
        <f t="shared" si="26"/>
        <v>477154.66478169878</v>
      </c>
      <c r="R241">
        <f t="shared" si="27"/>
        <v>4300400.1728331046</v>
      </c>
    </row>
    <row r="242" spans="1:18" x14ac:dyDescent="0.25">
      <c r="A242" s="3" t="s">
        <v>17</v>
      </c>
      <c r="B242" s="2">
        <v>66</v>
      </c>
      <c r="C242">
        <v>22.75</v>
      </c>
      <c r="D242">
        <v>151.69999999999999</v>
      </c>
      <c r="E242" s="1" t="s">
        <v>2</v>
      </c>
      <c r="F242" s="1" t="s">
        <v>3</v>
      </c>
      <c r="J242" s="17">
        <v>477136.13900000002</v>
      </c>
      <c r="K242" s="17">
        <v>4300422.2510000002</v>
      </c>
      <c r="L242">
        <f t="shared" si="21"/>
        <v>0.33</v>
      </c>
      <c r="M242" s="2">
        <f t="shared" si="22"/>
        <v>23.08</v>
      </c>
      <c r="N242">
        <f t="shared" si="23"/>
        <v>2.6476644752753979</v>
      </c>
      <c r="O242">
        <f t="shared" si="24"/>
        <v>10.941955864807444</v>
      </c>
      <c r="P242">
        <f t="shared" si="25"/>
        <v>-20.321417318991458</v>
      </c>
      <c r="Q242">
        <f t="shared" si="26"/>
        <v>477147.0809558648</v>
      </c>
      <c r="R242">
        <f t="shared" si="27"/>
        <v>4300401.9295826815</v>
      </c>
    </row>
    <row r="243" spans="1:18" x14ac:dyDescent="0.25">
      <c r="A243" s="3" t="s">
        <v>17</v>
      </c>
      <c r="B243" s="2">
        <v>72.099999999999994</v>
      </c>
      <c r="C243">
        <v>22.57</v>
      </c>
      <c r="D243">
        <v>154.5</v>
      </c>
      <c r="E243" s="1" t="s">
        <v>2</v>
      </c>
      <c r="F243" s="1" t="s">
        <v>3</v>
      </c>
      <c r="J243" s="17">
        <v>477136.13900000002</v>
      </c>
      <c r="K243" s="17">
        <v>4300422.2510000002</v>
      </c>
      <c r="L243">
        <f t="shared" si="21"/>
        <v>0.36049999999999999</v>
      </c>
      <c r="M243" s="2">
        <f t="shared" si="22"/>
        <v>22.930499999999999</v>
      </c>
      <c r="N243">
        <f t="shared" si="23"/>
        <v>2.6965336943312392</v>
      </c>
      <c r="O243">
        <f t="shared" si="24"/>
        <v>9.871834705362609</v>
      </c>
      <c r="P243">
        <f t="shared" si="25"/>
        <v>-20.696731862784478</v>
      </c>
      <c r="Q243">
        <f t="shared" si="26"/>
        <v>477146.01083470538</v>
      </c>
      <c r="R243">
        <f t="shared" si="27"/>
        <v>4300401.5542681376</v>
      </c>
    </row>
    <row r="244" spans="1:18" x14ac:dyDescent="0.25">
      <c r="A244" s="3" t="s">
        <v>17</v>
      </c>
      <c r="B244">
        <f>SQRT(31^2+24.5^2+32^2)</f>
        <v>50.845353770034876</v>
      </c>
      <c r="C244">
        <v>14.49</v>
      </c>
      <c r="D244">
        <v>170</v>
      </c>
      <c r="E244" s="1" t="s">
        <v>4</v>
      </c>
      <c r="F244" s="1" t="s">
        <v>3</v>
      </c>
      <c r="I244" t="s">
        <v>25</v>
      </c>
      <c r="J244" s="17">
        <v>477136.13900000002</v>
      </c>
      <c r="K244" s="17">
        <v>4300422.2510000002</v>
      </c>
      <c r="L244">
        <f t="shared" si="21"/>
        <v>0.25422676885017437</v>
      </c>
      <c r="M244" s="2">
        <f t="shared" si="22"/>
        <v>14.744226768850174</v>
      </c>
      <c r="N244">
        <f t="shared" si="23"/>
        <v>2.9670597283903604</v>
      </c>
      <c r="O244">
        <f t="shared" si="24"/>
        <v>2.5603081095188043</v>
      </c>
      <c r="P244">
        <f t="shared" si="25"/>
        <v>-14.520228834133787</v>
      </c>
      <c r="Q244">
        <f t="shared" si="26"/>
        <v>477138.69930810953</v>
      </c>
      <c r="R244">
        <f t="shared" si="27"/>
        <v>4300407.7307711663</v>
      </c>
    </row>
    <row r="245" spans="1:18" x14ac:dyDescent="0.25">
      <c r="A245" s="3" t="s">
        <v>17</v>
      </c>
      <c r="B245" s="2">
        <v>27</v>
      </c>
      <c r="C245">
        <v>23.2</v>
      </c>
      <c r="D245">
        <v>172</v>
      </c>
      <c r="E245" s="1" t="s">
        <v>4</v>
      </c>
      <c r="F245" s="1" t="s">
        <v>3</v>
      </c>
      <c r="J245" s="17">
        <v>477136.13900000002</v>
      </c>
      <c r="K245" s="17">
        <v>4300422.2510000002</v>
      </c>
      <c r="L245">
        <f t="shared" si="21"/>
        <v>0.13500000000000001</v>
      </c>
      <c r="M245" s="2">
        <f t="shared" si="22"/>
        <v>23.335000000000001</v>
      </c>
      <c r="N245">
        <f t="shared" si="23"/>
        <v>3.001966313430247</v>
      </c>
      <c r="O245">
        <f t="shared" si="24"/>
        <v>3.2476043109031245</v>
      </c>
      <c r="P245">
        <f t="shared" si="25"/>
        <v>-23.107905384084546</v>
      </c>
      <c r="Q245">
        <f t="shared" si="26"/>
        <v>477139.38660431094</v>
      </c>
      <c r="R245">
        <f t="shared" si="27"/>
        <v>4300399.143094616</v>
      </c>
    </row>
    <row r="246" spans="1:18" x14ac:dyDescent="0.25">
      <c r="A246" s="3" t="s">
        <v>17</v>
      </c>
      <c r="B246" s="2">
        <v>74.3</v>
      </c>
      <c r="C246">
        <v>17.350000000000001</v>
      </c>
      <c r="D246">
        <v>212</v>
      </c>
      <c r="E246" s="1" t="s">
        <v>2</v>
      </c>
      <c r="F246" s="1" t="s">
        <v>3</v>
      </c>
      <c r="H246" s="1" t="s">
        <v>18</v>
      </c>
      <c r="J246" s="17">
        <v>477136.13900000002</v>
      </c>
      <c r="K246" s="17">
        <v>4300422.2510000002</v>
      </c>
      <c r="L246">
        <f t="shared" si="21"/>
        <v>0.3715</v>
      </c>
      <c r="M246" s="2">
        <f t="shared" si="22"/>
        <v>17.721500000000002</v>
      </c>
      <c r="N246">
        <f t="shared" si="23"/>
        <v>3.7000980142279785</v>
      </c>
      <c r="O246">
        <f t="shared" si="24"/>
        <v>-9.3909642411087404</v>
      </c>
      <c r="P246">
        <f t="shared" si="25"/>
        <v>-15.028684336036108</v>
      </c>
      <c r="Q246">
        <f t="shared" si="26"/>
        <v>477126.74803575891</v>
      </c>
      <c r="R246">
        <f t="shared" si="27"/>
        <v>4300407.2223156644</v>
      </c>
    </row>
    <row r="247" spans="1:18" x14ac:dyDescent="0.25">
      <c r="A247" s="3" t="s">
        <v>17</v>
      </c>
      <c r="B247">
        <f>SQRT(27.2^2+32.2^2)</f>
        <v>42.150682082262918</v>
      </c>
      <c r="C247">
        <v>19.37</v>
      </c>
      <c r="D247">
        <v>213</v>
      </c>
      <c r="E247" s="1" t="s">
        <v>4</v>
      </c>
      <c r="F247" s="1" t="s">
        <v>3</v>
      </c>
      <c r="I247" t="s">
        <v>26</v>
      </c>
      <c r="J247" s="17">
        <v>477136.13900000002</v>
      </c>
      <c r="K247" s="17">
        <v>4300422.2510000002</v>
      </c>
      <c r="L247">
        <f t="shared" si="21"/>
        <v>0.2107534104113146</v>
      </c>
      <c r="M247" s="2">
        <f t="shared" si="22"/>
        <v>19.580753410411315</v>
      </c>
      <c r="N247">
        <f t="shared" si="23"/>
        <v>3.717551306747922</v>
      </c>
      <c r="O247">
        <f t="shared" si="24"/>
        <v>-10.664442642313618</v>
      </c>
      <c r="P247">
        <f t="shared" si="25"/>
        <v>-16.421801583508955</v>
      </c>
      <c r="Q247">
        <f t="shared" si="26"/>
        <v>477125.47455735772</v>
      </c>
      <c r="R247">
        <f t="shared" si="27"/>
        <v>4300405.8291984163</v>
      </c>
    </row>
    <row r="248" spans="1:18" x14ac:dyDescent="0.25">
      <c r="A248" s="3" t="s">
        <v>17</v>
      </c>
      <c r="B248">
        <f>SQRT(43^2+36.27^2+32^2)</f>
        <v>64.718721402697682</v>
      </c>
      <c r="C248">
        <v>20.03</v>
      </c>
      <c r="D248">
        <v>231.2</v>
      </c>
      <c r="E248" s="1" t="s">
        <v>4</v>
      </c>
      <c r="F248" s="1" t="s">
        <v>3</v>
      </c>
      <c r="I248" t="s">
        <v>27</v>
      </c>
      <c r="J248" s="17">
        <v>477136.13900000002</v>
      </c>
      <c r="K248" s="17">
        <v>4300422.2510000002</v>
      </c>
      <c r="L248">
        <f t="shared" si="21"/>
        <v>0.32359360701348838</v>
      </c>
      <c r="M248" s="2">
        <f t="shared" si="22"/>
        <v>20.35359360701349</v>
      </c>
      <c r="N248">
        <f t="shared" si="23"/>
        <v>4.0352012306108893</v>
      </c>
      <c r="O248">
        <f t="shared" si="24"/>
        <v>-15.862328220732145</v>
      </c>
      <c r="P248">
        <f t="shared" si="25"/>
        <v>-12.753639329117981</v>
      </c>
      <c r="Q248">
        <f t="shared" si="26"/>
        <v>477120.27667177928</v>
      </c>
      <c r="R248">
        <f t="shared" si="27"/>
        <v>4300409.4973606709</v>
      </c>
    </row>
    <row r="249" spans="1:18" x14ac:dyDescent="0.25">
      <c r="A249" s="3" t="s">
        <v>17</v>
      </c>
      <c r="B249">
        <f>SQRT(27.5^2+26^2+20.5^2)</f>
        <v>43.040678433314689</v>
      </c>
      <c r="C249">
        <v>18.920000000000002</v>
      </c>
      <c r="D249">
        <v>238.9</v>
      </c>
      <c r="E249" s="1" t="s">
        <v>4</v>
      </c>
      <c r="F249" s="1" t="s">
        <v>3</v>
      </c>
      <c r="I249" t="s">
        <v>29</v>
      </c>
      <c r="J249" s="17">
        <v>477136.13900000002</v>
      </c>
      <c r="K249" s="17">
        <v>4300422.2510000002</v>
      </c>
      <c r="L249">
        <f t="shared" si="21"/>
        <v>0.21520339216657344</v>
      </c>
      <c r="M249" s="2">
        <f t="shared" si="22"/>
        <v>19.135203392166574</v>
      </c>
      <c r="N249">
        <f t="shared" si="23"/>
        <v>4.1695915830144532</v>
      </c>
      <c r="O249">
        <f t="shared" si="24"/>
        <v>-16.38484482184478</v>
      </c>
      <c r="P249">
        <f t="shared" si="25"/>
        <v>-9.883970306696062</v>
      </c>
      <c r="Q249">
        <f t="shared" si="26"/>
        <v>477119.75415517821</v>
      </c>
      <c r="R249">
        <f t="shared" si="27"/>
        <v>4300412.3670296939</v>
      </c>
    </row>
    <row r="250" spans="1:18" x14ac:dyDescent="0.25">
      <c r="A250" s="3" t="s">
        <v>17</v>
      </c>
      <c r="B250" s="2">
        <v>29.2</v>
      </c>
      <c r="C250">
        <v>20.89</v>
      </c>
      <c r="D250">
        <v>252.7</v>
      </c>
      <c r="E250" s="1" t="s">
        <v>1</v>
      </c>
      <c r="F250" s="1" t="s">
        <v>3</v>
      </c>
      <c r="J250" s="17">
        <v>477136.13900000002</v>
      </c>
      <c r="K250" s="17">
        <v>4300422.2510000002</v>
      </c>
      <c r="L250">
        <f t="shared" si="21"/>
        <v>0.14599999999999999</v>
      </c>
      <c r="M250" s="2">
        <f t="shared" si="22"/>
        <v>21.036000000000001</v>
      </c>
      <c r="N250">
        <f t="shared" si="23"/>
        <v>4.4104470197896708</v>
      </c>
      <c r="O250">
        <f t="shared" si="24"/>
        <v>-20.08434817834085</v>
      </c>
      <c r="P250">
        <f t="shared" si="25"/>
        <v>-6.2555778511003073</v>
      </c>
      <c r="Q250">
        <f t="shared" si="26"/>
        <v>477116.05465182167</v>
      </c>
      <c r="R250">
        <f t="shared" si="27"/>
        <v>4300415.9954221491</v>
      </c>
    </row>
    <row r="251" spans="1:18" x14ac:dyDescent="0.25">
      <c r="A251" s="3" t="s">
        <v>17</v>
      </c>
      <c r="B251" s="2">
        <v>28.5</v>
      </c>
      <c r="C251">
        <v>23.06</v>
      </c>
      <c r="D251">
        <v>260</v>
      </c>
      <c r="E251" s="1" t="s">
        <v>4</v>
      </c>
      <c r="F251" s="1" t="s">
        <v>3</v>
      </c>
      <c r="J251" s="17">
        <v>477136.13900000002</v>
      </c>
      <c r="K251" s="17">
        <v>4300422.2510000002</v>
      </c>
      <c r="L251">
        <f t="shared" si="21"/>
        <v>0.14249999999999999</v>
      </c>
      <c r="M251" s="2">
        <f t="shared" si="22"/>
        <v>23.202499999999997</v>
      </c>
      <c r="N251">
        <f t="shared" si="23"/>
        <v>4.5378560551852569</v>
      </c>
      <c r="O251">
        <f t="shared" si="24"/>
        <v>-22.850001889265755</v>
      </c>
      <c r="P251">
        <f t="shared" si="25"/>
        <v>-4.0290718423169505</v>
      </c>
      <c r="Q251">
        <f t="shared" si="26"/>
        <v>477113.28899811074</v>
      </c>
      <c r="R251">
        <f t="shared" si="27"/>
        <v>4300418.2219281578</v>
      </c>
    </row>
    <row r="252" spans="1:18" x14ac:dyDescent="0.25">
      <c r="A252" s="3" t="s">
        <v>17</v>
      </c>
      <c r="B252" s="2">
        <v>29</v>
      </c>
      <c r="C252">
        <v>20.53</v>
      </c>
      <c r="D252">
        <v>265</v>
      </c>
      <c r="E252" s="1" t="s">
        <v>4</v>
      </c>
      <c r="F252" s="1" t="s">
        <v>3</v>
      </c>
      <c r="J252" s="17">
        <v>477136.13900000002</v>
      </c>
      <c r="K252" s="17">
        <v>4300422.2510000002</v>
      </c>
      <c r="L252">
        <f t="shared" si="21"/>
        <v>0.14499999999999999</v>
      </c>
      <c r="M252" s="2">
        <f t="shared" si="22"/>
        <v>20.675000000000001</v>
      </c>
      <c r="N252">
        <f t="shared" si="23"/>
        <v>4.6251225177849733</v>
      </c>
      <c r="O252">
        <f t="shared" si="24"/>
        <v>-20.596325383046839</v>
      </c>
      <c r="P252">
        <f t="shared" si="25"/>
        <v>-1.8019449813078343</v>
      </c>
      <c r="Q252">
        <f t="shared" si="26"/>
        <v>477115.54267461697</v>
      </c>
      <c r="R252">
        <f t="shared" si="27"/>
        <v>4300420.4490550188</v>
      </c>
    </row>
    <row r="253" spans="1:18" x14ac:dyDescent="0.25">
      <c r="A253" s="3" t="s">
        <v>17</v>
      </c>
      <c r="B253" s="2">
        <v>37.1</v>
      </c>
      <c r="C253">
        <v>26.34</v>
      </c>
      <c r="D253">
        <v>271</v>
      </c>
      <c r="E253" s="1" t="s">
        <v>4</v>
      </c>
      <c r="F253" s="1" t="s">
        <v>3</v>
      </c>
      <c r="J253" s="17">
        <v>477136.13900000002</v>
      </c>
      <c r="K253" s="17">
        <v>4300422.2510000002</v>
      </c>
      <c r="L253">
        <f t="shared" si="21"/>
        <v>0.1855</v>
      </c>
      <c r="M253" s="2">
        <f t="shared" si="22"/>
        <v>26.525500000000001</v>
      </c>
      <c r="N253">
        <f t="shared" si="23"/>
        <v>4.7298422729046328</v>
      </c>
      <c r="O253">
        <f t="shared" si="24"/>
        <v>-26.521460037870856</v>
      </c>
      <c r="P253">
        <f t="shared" si="25"/>
        <v>0.46293380695215369</v>
      </c>
      <c r="Q253">
        <f t="shared" si="26"/>
        <v>477109.61753996217</v>
      </c>
      <c r="R253">
        <f t="shared" si="27"/>
        <v>4300422.7139338069</v>
      </c>
    </row>
    <row r="254" spans="1:18" x14ac:dyDescent="0.25">
      <c r="A254" s="3" t="s">
        <v>17</v>
      </c>
      <c r="B254" s="2">
        <v>62.5</v>
      </c>
      <c r="C254">
        <v>28.37</v>
      </c>
      <c r="D254">
        <v>276.39999999999998</v>
      </c>
      <c r="E254" s="1" t="s">
        <v>4</v>
      </c>
      <c r="F254" s="1" t="s">
        <v>3</v>
      </c>
      <c r="I254" t="s">
        <v>9</v>
      </c>
      <c r="J254" s="17">
        <v>477136.13900000002</v>
      </c>
      <c r="K254" s="17">
        <v>4300422.2510000002</v>
      </c>
      <c r="L254">
        <f t="shared" si="21"/>
        <v>0.3125</v>
      </c>
      <c r="M254" s="2">
        <f t="shared" si="22"/>
        <v>28.682500000000001</v>
      </c>
      <c r="N254">
        <f t="shared" si="23"/>
        <v>4.824090052512326</v>
      </c>
      <c r="O254">
        <f t="shared" si="24"/>
        <v>-28.50374834132381</v>
      </c>
      <c r="P254">
        <f t="shared" si="25"/>
        <v>3.1972076480079044</v>
      </c>
      <c r="Q254">
        <f t="shared" si="26"/>
        <v>477107.63525165868</v>
      </c>
      <c r="R254">
        <f t="shared" si="27"/>
        <v>4300425.4482076485</v>
      </c>
    </row>
    <row r="255" spans="1:18" x14ac:dyDescent="0.25">
      <c r="A255" s="3" t="s">
        <v>17</v>
      </c>
      <c r="B255" s="2">
        <v>55.3</v>
      </c>
      <c r="C255">
        <v>31.47</v>
      </c>
      <c r="D255">
        <v>288</v>
      </c>
      <c r="E255" s="1" t="s">
        <v>4</v>
      </c>
      <c r="F255" s="1" t="s">
        <v>3</v>
      </c>
      <c r="J255" s="17">
        <v>477136.13900000002</v>
      </c>
      <c r="K255" s="17">
        <v>4300422.2510000002</v>
      </c>
      <c r="L255">
        <f t="shared" si="21"/>
        <v>0.27649999999999997</v>
      </c>
      <c r="M255" s="2">
        <f t="shared" si="22"/>
        <v>31.746499999999997</v>
      </c>
      <c r="N255">
        <f t="shared" si="23"/>
        <v>5.026548245743669</v>
      </c>
      <c r="O255">
        <f t="shared" si="24"/>
        <v>-30.192715694564093</v>
      </c>
      <c r="P255">
        <f t="shared" si="25"/>
        <v>9.8102080119242618</v>
      </c>
      <c r="Q255">
        <f t="shared" si="26"/>
        <v>477105.94628430548</v>
      </c>
      <c r="R255">
        <f t="shared" si="27"/>
        <v>4300432.0612080125</v>
      </c>
    </row>
    <row r="256" spans="1:18" x14ac:dyDescent="0.25">
      <c r="A256" s="3" t="s">
        <v>30</v>
      </c>
      <c r="B256" s="2">
        <v>46</v>
      </c>
      <c r="C256">
        <v>21.46</v>
      </c>
      <c r="D256">
        <v>270.5</v>
      </c>
      <c r="E256" s="1" t="s">
        <v>2</v>
      </c>
      <c r="F256" s="1" t="s">
        <v>3</v>
      </c>
      <c r="J256" s="17">
        <v>477126.61700000003</v>
      </c>
      <c r="K256" s="17">
        <v>4300458.8810000001</v>
      </c>
      <c r="L256">
        <f t="shared" si="21"/>
        <v>0.23</v>
      </c>
      <c r="M256" s="2">
        <f t="shared" si="22"/>
        <v>21.69</v>
      </c>
      <c r="N256">
        <f t="shared" si="23"/>
        <v>4.7211156266446617</v>
      </c>
      <c r="O256">
        <f t="shared" si="24"/>
        <v>-21.689174111261877</v>
      </c>
      <c r="P256">
        <f t="shared" si="25"/>
        <v>0.18927855495973414</v>
      </c>
      <c r="Q256">
        <f t="shared" si="26"/>
        <v>477104.92782588879</v>
      </c>
      <c r="R256">
        <f t="shared" si="27"/>
        <v>4300459.0702785552</v>
      </c>
    </row>
    <row r="257" spans="1:18" x14ac:dyDescent="0.25">
      <c r="A257" s="3" t="s">
        <v>30</v>
      </c>
      <c r="B257" s="2">
        <v>48.4</v>
      </c>
      <c r="C257">
        <v>24.43</v>
      </c>
      <c r="D257">
        <v>272.5</v>
      </c>
      <c r="E257" s="1" t="s">
        <v>1</v>
      </c>
      <c r="F257" s="1" t="s">
        <v>3</v>
      </c>
      <c r="J257" s="17">
        <v>477126.61700000003</v>
      </c>
      <c r="K257" s="17">
        <v>4300458.8810000001</v>
      </c>
      <c r="L257">
        <f t="shared" si="21"/>
        <v>0.24199999999999999</v>
      </c>
      <c r="M257" s="2">
        <f t="shared" si="22"/>
        <v>24.672000000000001</v>
      </c>
      <c r="N257">
        <f t="shared" si="23"/>
        <v>4.7560222116845479</v>
      </c>
      <c r="O257">
        <f t="shared" si="24"/>
        <v>-24.648517722867595</v>
      </c>
      <c r="P257">
        <f t="shared" si="25"/>
        <v>1.076177525077564</v>
      </c>
      <c r="Q257">
        <f t="shared" si="26"/>
        <v>477101.96848227718</v>
      </c>
      <c r="R257">
        <f t="shared" si="27"/>
        <v>4300459.9571775254</v>
      </c>
    </row>
    <row r="258" spans="1:18" x14ac:dyDescent="0.25">
      <c r="A258" s="3" t="s">
        <v>30</v>
      </c>
      <c r="B258" s="2">
        <v>80.8</v>
      </c>
      <c r="C258">
        <v>21.71</v>
      </c>
      <c r="D258">
        <v>277.60000000000002</v>
      </c>
      <c r="E258" s="1" t="s">
        <v>2</v>
      </c>
      <c r="F258" s="1" t="s">
        <v>3</v>
      </c>
      <c r="J258" s="17">
        <v>477126.61700000003</v>
      </c>
      <c r="K258" s="17">
        <v>4300458.8810000001</v>
      </c>
      <c r="L258">
        <f t="shared" si="21"/>
        <v>0.40399999999999997</v>
      </c>
      <c r="M258" s="2">
        <f t="shared" si="22"/>
        <v>22.114000000000001</v>
      </c>
      <c r="N258">
        <f t="shared" si="23"/>
        <v>4.8450340035362593</v>
      </c>
      <c r="O258">
        <f t="shared" si="24"/>
        <v>-21.919740457122593</v>
      </c>
      <c r="P258">
        <f t="shared" si="25"/>
        <v>2.9247178141460153</v>
      </c>
      <c r="Q258">
        <f t="shared" si="26"/>
        <v>477104.69725954288</v>
      </c>
      <c r="R258">
        <f t="shared" si="27"/>
        <v>4300461.8057178138</v>
      </c>
    </row>
    <row r="259" spans="1:18" x14ac:dyDescent="0.25">
      <c r="A259" s="3" t="s">
        <v>30</v>
      </c>
      <c r="B259" s="2">
        <v>26.5</v>
      </c>
      <c r="C259">
        <v>24.64</v>
      </c>
      <c r="D259">
        <v>289.5</v>
      </c>
      <c r="E259" s="1" t="s">
        <v>2</v>
      </c>
      <c r="F259" s="1" t="s">
        <v>3</v>
      </c>
      <c r="J259" s="17">
        <v>477126.61700000003</v>
      </c>
      <c r="K259" s="17">
        <v>4300458.8810000001</v>
      </c>
      <c r="L259">
        <f t="shared" si="21"/>
        <v>0.13250000000000001</v>
      </c>
      <c r="M259" s="2">
        <f t="shared" si="22"/>
        <v>24.772500000000001</v>
      </c>
      <c r="N259">
        <f t="shared" si="23"/>
        <v>5.0527281845235841</v>
      </c>
      <c r="O259">
        <f t="shared" si="24"/>
        <v>-23.351586338080992</v>
      </c>
      <c r="P259">
        <f t="shared" si="25"/>
        <v>8.26923042036859</v>
      </c>
      <c r="Q259">
        <f t="shared" si="26"/>
        <v>477103.26541366195</v>
      </c>
      <c r="R259">
        <f t="shared" si="27"/>
        <v>4300467.1502304208</v>
      </c>
    </row>
    <row r="260" spans="1:18" x14ac:dyDescent="0.25">
      <c r="A260" s="3" t="s">
        <v>30</v>
      </c>
      <c r="B260" s="2">
        <v>56.3</v>
      </c>
      <c r="C260">
        <v>27.95</v>
      </c>
      <c r="D260">
        <v>295.7</v>
      </c>
      <c r="E260" s="1" t="s">
        <v>2</v>
      </c>
      <c r="F260" s="1" t="s">
        <v>3</v>
      </c>
      <c r="J260" s="17">
        <v>477126.61700000003</v>
      </c>
      <c r="K260" s="17">
        <v>4300458.8810000001</v>
      </c>
      <c r="L260">
        <f t="shared" si="21"/>
        <v>0.28149999999999997</v>
      </c>
      <c r="M260" s="2">
        <f t="shared" si="22"/>
        <v>28.2315</v>
      </c>
      <c r="N260">
        <f t="shared" si="23"/>
        <v>5.160938598147232</v>
      </c>
      <c r="O260">
        <f t="shared" si="24"/>
        <v>-25.438755927454633</v>
      </c>
      <c r="P260">
        <f t="shared" si="25"/>
        <v>12.242846446533244</v>
      </c>
      <c r="Q260">
        <f t="shared" si="26"/>
        <v>477101.17824407259</v>
      </c>
      <c r="R260">
        <f t="shared" si="27"/>
        <v>4300471.1238464462</v>
      </c>
    </row>
    <row r="261" spans="1:18" x14ac:dyDescent="0.25">
      <c r="A261" s="3" t="s">
        <v>30</v>
      </c>
      <c r="B261" s="2">
        <v>49</v>
      </c>
      <c r="C261">
        <v>30.26</v>
      </c>
      <c r="D261">
        <v>302.8</v>
      </c>
      <c r="E261" s="1" t="s">
        <v>2</v>
      </c>
      <c r="F261" s="1" t="s">
        <v>3</v>
      </c>
      <c r="J261" s="17">
        <v>477126.61700000003</v>
      </c>
      <c r="K261" s="17">
        <v>4300458.8810000001</v>
      </c>
      <c r="L261">
        <f t="shared" si="21"/>
        <v>0.245</v>
      </c>
      <c r="M261" s="2">
        <f t="shared" si="22"/>
        <v>30.505000000000003</v>
      </c>
      <c r="N261">
        <f t="shared" si="23"/>
        <v>5.2848569750388297</v>
      </c>
      <c r="O261">
        <f t="shared" si="24"/>
        <v>-25.641484239635858</v>
      </c>
      <c r="P261">
        <f t="shared" si="25"/>
        <v>16.524808954674974</v>
      </c>
      <c r="Q261">
        <f t="shared" si="26"/>
        <v>477100.97551576036</v>
      </c>
      <c r="R261">
        <f t="shared" si="27"/>
        <v>4300475.4058089545</v>
      </c>
    </row>
    <row r="262" spans="1:18" x14ac:dyDescent="0.25">
      <c r="A262" s="3" t="s">
        <v>30</v>
      </c>
      <c r="B262" s="2">
        <v>34.799999999999997</v>
      </c>
      <c r="C262">
        <v>27</v>
      </c>
      <c r="D262">
        <v>302</v>
      </c>
      <c r="E262" s="1" t="s">
        <v>2</v>
      </c>
      <c r="F262" s="1" t="s">
        <v>3</v>
      </c>
      <c r="J262" s="17">
        <v>477126.61700000003</v>
      </c>
      <c r="K262" s="17">
        <v>4300458.8810000001</v>
      </c>
      <c r="L262">
        <f t="shared" si="21"/>
        <v>0.17399999999999999</v>
      </c>
      <c r="M262" s="2">
        <f t="shared" si="22"/>
        <v>27.173999999999999</v>
      </c>
      <c r="N262">
        <f t="shared" si="23"/>
        <v>5.270894341022875</v>
      </c>
      <c r="O262">
        <f t="shared" si="24"/>
        <v>-23.044858964954724</v>
      </c>
      <c r="P262">
        <f t="shared" si="25"/>
        <v>14.400026086273103</v>
      </c>
      <c r="Q262">
        <f t="shared" si="26"/>
        <v>477103.57214103505</v>
      </c>
      <c r="R262">
        <f t="shared" si="27"/>
        <v>4300473.2810260868</v>
      </c>
    </row>
    <row r="263" spans="1:18" x14ac:dyDescent="0.25">
      <c r="A263" s="3" t="s">
        <v>30</v>
      </c>
      <c r="B263" s="2">
        <v>60</v>
      </c>
      <c r="C263">
        <v>37.26</v>
      </c>
      <c r="D263">
        <v>310</v>
      </c>
      <c r="E263" s="1" t="s">
        <v>4</v>
      </c>
      <c r="F263" s="1" t="s">
        <v>3</v>
      </c>
      <c r="J263" s="17">
        <v>477126.61700000003</v>
      </c>
      <c r="K263" s="17">
        <v>4300458.8810000001</v>
      </c>
      <c r="L263">
        <f t="shared" ref="L263:L326" si="28">B263/2/100</f>
        <v>0.3</v>
      </c>
      <c r="M263" s="2">
        <f t="shared" ref="M263:M326" si="29">C263+L263</f>
        <v>37.559999999999995</v>
      </c>
      <c r="N263">
        <f t="shared" ref="N263:N326" si="30">D263*(PI()/180)</f>
        <v>5.4105206811824216</v>
      </c>
      <c r="O263">
        <f t="shared" ref="O263:O326" si="31">M263*SIN(N263)</f>
        <v>-28.772629283548813</v>
      </c>
      <c r="P263">
        <f t="shared" ref="P263:P326" si="32">M263*COS(N263)</f>
        <v>24.143102619826411</v>
      </c>
      <c r="Q263">
        <f t="shared" ref="Q263:Q326" si="33">J263+O263</f>
        <v>477097.84437071648</v>
      </c>
      <c r="R263">
        <f t="shared" ref="R263:R326" si="34">K263+P263</f>
        <v>4300483.0241026198</v>
      </c>
    </row>
    <row r="264" spans="1:18" x14ac:dyDescent="0.25">
      <c r="A264" s="3" t="s">
        <v>30</v>
      </c>
      <c r="B264" s="2">
        <v>54.2</v>
      </c>
      <c r="C264">
        <v>30.69</v>
      </c>
      <c r="D264">
        <v>316.5</v>
      </c>
      <c r="E264" s="1" t="s">
        <v>2</v>
      </c>
      <c r="F264" s="1" t="s">
        <v>3</v>
      </c>
      <c r="J264" s="17">
        <v>477126.61700000003</v>
      </c>
      <c r="K264" s="17">
        <v>4300458.8810000001</v>
      </c>
      <c r="L264">
        <f t="shared" si="28"/>
        <v>0.27100000000000002</v>
      </c>
      <c r="M264" s="2">
        <f t="shared" si="29"/>
        <v>30.961000000000002</v>
      </c>
      <c r="N264">
        <f t="shared" si="30"/>
        <v>5.523967082562053</v>
      </c>
      <c r="O264">
        <f t="shared" si="31"/>
        <v>-21.312146018054321</v>
      </c>
      <c r="P264">
        <f t="shared" si="32"/>
        <v>22.45831590091144</v>
      </c>
      <c r="Q264">
        <f t="shared" si="33"/>
        <v>477105.304853982</v>
      </c>
      <c r="R264">
        <f t="shared" si="34"/>
        <v>4300481.3393159006</v>
      </c>
    </row>
    <row r="265" spans="1:18" x14ac:dyDescent="0.25">
      <c r="A265" s="3" t="s">
        <v>30</v>
      </c>
      <c r="B265">
        <f>SQRT(48.2^2+32.1^2)</f>
        <v>57.910707127438883</v>
      </c>
      <c r="C265">
        <v>36.97</v>
      </c>
      <c r="D265">
        <v>323.5</v>
      </c>
      <c r="E265" s="1" t="s">
        <v>1</v>
      </c>
      <c r="F265" s="1" t="s">
        <v>3</v>
      </c>
      <c r="G265" s="1" t="s">
        <v>5</v>
      </c>
      <c r="I265" t="s">
        <v>31</v>
      </c>
      <c r="J265" s="17">
        <v>477126.61700000003</v>
      </c>
      <c r="K265" s="17">
        <v>4300458.8810000001</v>
      </c>
      <c r="L265">
        <f t="shared" si="28"/>
        <v>0.28955353563719444</v>
      </c>
      <c r="M265" s="2">
        <f t="shared" si="29"/>
        <v>37.259553535637195</v>
      </c>
      <c r="N265">
        <f t="shared" si="30"/>
        <v>5.6461401302016565</v>
      </c>
      <c r="O265">
        <f t="shared" si="31"/>
        <v>-22.162831467178499</v>
      </c>
      <c r="P265">
        <f t="shared" si="32"/>
        <v>29.951347733156464</v>
      </c>
      <c r="Q265">
        <f t="shared" si="33"/>
        <v>477104.45416853286</v>
      </c>
      <c r="R265">
        <f t="shared" si="34"/>
        <v>4300488.832347733</v>
      </c>
    </row>
    <row r="266" spans="1:18" x14ac:dyDescent="0.25">
      <c r="A266" s="3" t="s">
        <v>30</v>
      </c>
      <c r="B266" s="2">
        <v>55.5</v>
      </c>
      <c r="C266">
        <v>36.75</v>
      </c>
      <c r="D266">
        <v>331</v>
      </c>
      <c r="E266" s="1" t="s">
        <v>2</v>
      </c>
      <c r="F266" s="1" t="s">
        <v>3</v>
      </c>
      <c r="J266" s="17">
        <v>477126.61700000003</v>
      </c>
      <c r="K266" s="17">
        <v>4300458.8810000001</v>
      </c>
      <c r="L266">
        <f t="shared" si="28"/>
        <v>0.27750000000000002</v>
      </c>
      <c r="M266" s="2">
        <f t="shared" si="29"/>
        <v>37.027500000000003</v>
      </c>
      <c r="N266">
        <f t="shared" si="30"/>
        <v>5.7770398241012311</v>
      </c>
      <c r="O266">
        <f t="shared" si="31"/>
        <v>-17.951288213671241</v>
      </c>
      <c r="P266">
        <f t="shared" si="32"/>
        <v>32.38498120610398</v>
      </c>
      <c r="Q266">
        <f t="shared" si="33"/>
        <v>477108.66571178637</v>
      </c>
      <c r="R266">
        <f t="shared" si="34"/>
        <v>4300491.2659812057</v>
      </c>
    </row>
    <row r="267" spans="1:18" x14ac:dyDescent="0.25">
      <c r="A267" s="3" t="s">
        <v>30</v>
      </c>
      <c r="B267" s="2">
        <v>29</v>
      </c>
      <c r="C267">
        <v>22.94</v>
      </c>
      <c r="D267">
        <v>335</v>
      </c>
      <c r="E267" s="1" t="s">
        <v>2</v>
      </c>
      <c r="F267" s="1" t="s">
        <v>3</v>
      </c>
      <c r="J267" s="17">
        <v>477126.61700000003</v>
      </c>
      <c r="K267" s="17">
        <v>4300458.8810000001</v>
      </c>
      <c r="L267">
        <f t="shared" si="28"/>
        <v>0.14499999999999999</v>
      </c>
      <c r="M267" s="2">
        <f t="shared" si="29"/>
        <v>23.085000000000001</v>
      </c>
      <c r="N267">
        <f t="shared" si="30"/>
        <v>5.8468529941810043</v>
      </c>
      <c r="O267">
        <f t="shared" si="31"/>
        <v>-9.7561425722840411</v>
      </c>
      <c r="P267">
        <f t="shared" si="32"/>
        <v>20.922115263741066</v>
      </c>
      <c r="Q267">
        <f t="shared" si="33"/>
        <v>477116.86085742776</v>
      </c>
      <c r="R267">
        <f t="shared" si="34"/>
        <v>4300479.8031152636</v>
      </c>
    </row>
    <row r="268" spans="1:18" x14ac:dyDescent="0.25">
      <c r="A268" s="3" t="s">
        <v>30</v>
      </c>
      <c r="B268" s="2">
        <v>72</v>
      </c>
      <c r="C268">
        <v>45.12</v>
      </c>
      <c r="D268">
        <v>338.3</v>
      </c>
      <c r="E268" s="1" t="s">
        <v>2</v>
      </c>
      <c r="F268" s="1" t="s">
        <v>3</v>
      </c>
      <c r="J268" s="17">
        <v>477126.61700000003</v>
      </c>
      <c r="K268" s="17">
        <v>4300458.8810000001</v>
      </c>
      <c r="L268">
        <f t="shared" si="28"/>
        <v>0.36</v>
      </c>
      <c r="M268" s="2">
        <f t="shared" si="29"/>
        <v>45.48</v>
      </c>
      <c r="N268">
        <f t="shared" si="30"/>
        <v>5.9044488594968172</v>
      </c>
      <c r="O268">
        <f t="shared" si="31"/>
        <v>-16.816082520813747</v>
      </c>
      <c r="P268">
        <f t="shared" si="32"/>
        <v>42.256949353368874</v>
      </c>
      <c r="Q268">
        <f t="shared" si="33"/>
        <v>477109.80091747921</v>
      </c>
      <c r="R268">
        <f t="shared" si="34"/>
        <v>4300501.1379493531</v>
      </c>
    </row>
    <row r="269" spans="1:18" x14ac:dyDescent="0.25">
      <c r="A269" s="3" t="s">
        <v>30</v>
      </c>
      <c r="B269" s="2">
        <v>48.7</v>
      </c>
      <c r="C269">
        <v>38.56</v>
      </c>
      <c r="D269">
        <v>343</v>
      </c>
      <c r="E269" s="1" t="s">
        <v>2</v>
      </c>
      <c r="F269" s="1" t="s">
        <v>3</v>
      </c>
      <c r="J269" s="17">
        <v>477126.61700000003</v>
      </c>
      <c r="K269" s="17">
        <v>4300458.8810000001</v>
      </c>
      <c r="L269">
        <f t="shared" si="28"/>
        <v>0.24350000000000002</v>
      </c>
      <c r="M269" s="2">
        <f t="shared" si="29"/>
        <v>38.8035</v>
      </c>
      <c r="N269">
        <f t="shared" si="30"/>
        <v>5.98647933434055</v>
      </c>
      <c r="O269">
        <f t="shared" si="31"/>
        <v>-11.345045444208731</v>
      </c>
      <c r="P269">
        <f t="shared" si="32"/>
        <v>37.107971598011638</v>
      </c>
      <c r="Q269">
        <f t="shared" si="33"/>
        <v>477115.27195455582</v>
      </c>
      <c r="R269">
        <f t="shared" si="34"/>
        <v>4300495.9889715984</v>
      </c>
    </row>
    <row r="270" spans="1:18" x14ac:dyDescent="0.25">
      <c r="A270" s="3" t="s">
        <v>30</v>
      </c>
      <c r="B270" s="2">
        <v>26</v>
      </c>
      <c r="C270">
        <v>35.85</v>
      </c>
      <c r="D270">
        <v>345.8</v>
      </c>
      <c r="E270" s="1" t="s">
        <v>2</v>
      </c>
      <c r="F270" s="1" t="s">
        <v>3</v>
      </c>
      <c r="J270" s="17">
        <v>477126.61700000003</v>
      </c>
      <c r="K270" s="17">
        <v>4300458.8810000001</v>
      </c>
      <c r="L270">
        <f t="shared" si="28"/>
        <v>0.13</v>
      </c>
      <c r="M270" s="2">
        <f t="shared" si="29"/>
        <v>35.980000000000004</v>
      </c>
      <c r="N270">
        <f t="shared" si="30"/>
        <v>6.0353485533963918</v>
      </c>
      <c r="O270">
        <f t="shared" si="31"/>
        <v>-8.8261597439193142</v>
      </c>
      <c r="P270">
        <f t="shared" si="32"/>
        <v>34.880643689227099</v>
      </c>
      <c r="Q270">
        <f t="shared" si="33"/>
        <v>477117.79084025609</v>
      </c>
      <c r="R270">
        <f t="shared" si="34"/>
        <v>4300493.7616436891</v>
      </c>
    </row>
    <row r="271" spans="1:18" x14ac:dyDescent="0.25">
      <c r="A271" s="3" t="s">
        <v>30</v>
      </c>
      <c r="B271" s="2">
        <v>31.5</v>
      </c>
      <c r="C271">
        <v>30.16</v>
      </c>
      <c r="D271">
        <v>350.2</v>
      </c>
      <c r="E271" s="1" t="s">
        <v>2</v>
      </c>
      <c r="F271" s="1" t="s">
        <v>3</v>
      </c>
      <c r="J271" s="17">
        <v>477126.61700000003</v>
      </c>
      <c r="K271" s="17">
        <v>4300458.8810000001</v>
      </c>
      <c r="L271">
        <f t="shared" si="28"/>
        <v>0.1575</v>
      </c>
      <c r="M271" s="2">
        <f t="shared" si="29"/>
        <v>30.317499999999999</v>
      </c>
      <c r="N271">
        <f t="shared" si="30"/>
        <v>6.1121430404841419</v>
      </c>
      <c r="O271">
        <f t="shared" si="31"/>
        <v>-5.1603264909661997</v>
      </c>
      <c r="P271">
        <f t="shared" si="32"/>
        <v>29.875103962273208</v>
      </c>
      <c r="Q271">
        <f t="shared" si="33"/>
        <v>477121.45667350903</v>
      </c>
      <c r="R271">
        <f t="shared" si="34"/>
        <v>4300488.7561039627</v>
      </c>
    </row>
    <row r="272" spans="1:18" x14ac:dyDescent="0.25">
      <c r="A272" s="3" t="s">
        <v>30</v>
      </c>
      <c r="B272" s="2">
        <v>49.2</v>
      </c>
      <c r="C272">
        <v>30.29</v>
      </c>
      <c r="D272">
        <v>352</v>
      </c>
      <c r="E272" s="1" t="s">
        <v>2</v>
      </c>
      <c r="F272" s="1" t="s">
        <v>3</v>
      </c>
      <c r="J272" s="17">
        <v>477126.61700000003</v>
      </c>
      <c r="K272" s="17">
        <v>4300458.8810000001</v>
      </c>
      <c r="L272">
        <f t="shared" si="28"/>
        <v>0.24600000000000002</v>
      </c>
      <c r="M272" s="2">
        <f t="shared" si="29"/>
        <v>30.535999999999998</v>
      </c>
      <c r="N272">
        <f t="shared" si="30"/>
        <v>6.1435589670200397</v>
      </c>
      <c r="O272">
        <f t="shared" si="31"/>
        <v>-4.249789810916571</v>
      </c>
      <c r="P272">
        <f t="shared" si="32"/>
        <v>30.238825747092587</v>
      </c>
      <c r="Q272">
        <f t="shared" si="33"/>
        <v>477122.36721018911</v>
      </c>
      <c r="R272">
        <f t="shared" si="34"/>
        <v>4300489.1198257469</v>
      </c>
    </row>
    <row r="273" spans="1:18" x14ac:dyDescent="0.25">
      <c r="A273" s="3" t="s">
        <v>30</v>
      </c>
      <c r="B273" s="2">
        <v>66.8</v>
      </c>
      <c r="C273">
        <v>29.95</v>
      </c>
      <c r="D273">
        <v>359</v>
      </c>
      <c r="E273" s="1" t="s">
        <v>1</v>
      </c>
      <c r="F273" s="1" t="s">
        <v>3</v>
      </c>
      <c r="J273" s="17">
        <v>477126.61700000003</v>
      </c>
      <c r="K273" s="17">
        <v>4300458.8810000001</v>
      </c>
      <c r="L273">
        <f t="shared" si="28"/>
        <v>0.33399999999999996</v>
      </c>
      <c r="M273" s="2">
        <f t="shared" si="29"/>
        <v>30.283999999999999</v>
      </c>
      <c r="N273">
        <f t="shared" si="30"/>
        <v>6.2657320146596431</v>
      </c>
      <c r="O273">
        <f t="shared" si="31"/>
        <v>-0.52852867654669533</v>
      </c>
      <c r="P273">
        <f t="shared" si="32"/>
        <v>30.279387600116152</v>
      </c>
      <c r="Q273">
        <f t="shared" si="33"/>
        <v>477126.08847132348</v>
      </c>
      <c r="R273">
        <f t="shared" si="34"/>
        <v>4300489.1603875998</v>
      </c>
    </row>
    <row r="274" spans="1:18" x14ac:dyDescent="0.25">
      <c r="A274" s="3" t="s">
        <v>30</v>
      </c>
      <c r="B274" s="2">
        <v>27</v>
      </c>
      <c r="C274">
        <v>23.4</v>
      </c>
      <c r="D274">
        <v>0.7</v>
      </c>
      <c r="E274" s="1" t="s">
        <v>2</v>
      </c>
      <c r="F274" s="1" t="s">
        <v>3</v>
      </c>
      <c r="J274" s="17">
        <v>477126.61700000003</v>
      </c>
      <c r="K274" s="17">
        <v>4300458.8810000001</v>
      </c>
      <c r="L274">
        <f t="shared" si="28"/>
        <v>0.13500000000000001</v>
      </c>
      <c r="M274" s="2">
        <f t="shared" si="29"/>
        <v>23.535</v>
      </c>
      <c r="N274">
        <f t="shared" si="30"/>
        <v>1.2217304763960306E-2</v>
      </c>
      <c r="O274">
        <f t="shared" si="31"/>
        <v>0.2875271146575421</v>
      </c>
      <c r="P274">
        <f t="shared" si="32"/>
        <v>23.533243574958739</v>
      </c>
      <c r="Q274">
        <f t="shared" si="33"/>
        <v>477126.9045271147</v>
      </c>
      <c r="R274">
        <f t="shared" si="34"/>
        <v>4300482.4142435752</v>
      </c>
    </row>
    <row r="275" spans="1:18" x14ac:dyDescent="0.25">
      <c r="A275" s="3" t="s">
        <v>30</v>
      </c>
      <c r="B275" s="2">
        <v>27.2</v>
      </c>
      <c r="C275">
        <v>23.57</v>
      </c>
      <c r="D275">
        <v>0</v>
      </c>
      <c r="E275" s="1" t="s">
        <v>2</v>
      </c>
      <c r="F275" s="1" t="s">
        <v>3</v>
      </c>
      <c r="J275" s="17">
        <v>477126.61700000003</v>
      </c>
      <c r="K275" s="17">
        <v>4300458.8810000001</v>
      </c>
      <c r="L275">
        <f t="shared" si="28"/>
        <v>0.13600000000000001</v>
      </c>
      <c r="M275" s="2">
        <f t="shared" si="29"/>
        <v>23.706</v>
      </c>
      <c r="N275">
        <f t="shared" si="30"/>
        <v>0</v>
      </c>
      <c r="O275">
        <f t="shared" si="31"/>
        <v>0</v>
      </c>
      <c r="P275">
        <f t="shared" si="32"/>
        <v>23.706</v>
      </c>
      <c r="Q275">
        <f t="shared" si="33"/>
        <v>477126.61700000003</v>
      </c>
      <c r="R275">
        <f t="shared" si="34"/>
        <v>4300482.5870000003</v>
      </c>
    </row>
    <row r="276" spans="1:18" x14ac:dyDescent="0.25">
      <c r="A276" s="3" t="s">
        <v>30</v>
      </c>
      <c r="B276" s="2">
        <f>SQRT(36.5^2+50.5^2)</f>
        <v>62.309710318697519</v>
      </c>
      <c r="C276">
        <v>22.23</v>
      </c>
      <c r="D276">
        <v>2.6</v>
      </c>
      <c r="E276" s="1" t="s">
        <v>1</v>
      </c>
      <c r="F276" s="1" t="s">
        <v>3</v>
      </c>
      <c r="H276" s="1" t="s">
        <v>18</v>
      </c>
      <c r="I276" s="3" t="s">
        <v>32</v>
      </c>
      <c r="J276" s="17">
        <v>477126.61700000003</v>
      </c>
      <c r="K276" s="17">
        <v>4300458.8810000001</v>
      </c>
      <c r="L276">
        <f t="shared" si="28"/>
        <v>0.3115485515934876</v>
      </c>
      <c r="M276" s="2">
        <f t="shared" si="29"/>
        <v>22.54154855159349</v>
      </c>
      <c r="N276">
        <f t="shared" si="30"/>
        <v>4.5378560551852569E-2</v>
      </c>
      <c r="O276">
        <f t="shared" si="31"/>
        <v>1.0225519993609333</v>
      </c>
      <c r="P276">
        <f t="shared" si="32"/>
        <v>22.518343600550409</v>
      </c>
      <c r="Q276">
        <f t="shared" si="33"/>
        <v>477127.6395519994</v>
      </c>
      <c r="R276">
        <f t="shared" si="34"/>
        <v>4300481.3993436005</v>
      </c>
    </row>
    <row r="277" spans="1:18" x14ac:dyDescent="0.25">
      <c r="A277" s="3" t="s">
        <v>30</v>
      </c>
      <c r="B277" s="2">
        <v>88.5</v>
      </c>
      <c r="C277">
        <v>25.49</v>
      </c>
      <c r="D277">
        <v>25.5</v>
      </c>
      <c r="E277" s="1" t="s">
        <v>2</v>
      </c>
      <c r="F277" s="1" t="s">
        <v>3</v>
      </c>
      <c r="J277" s="17">
        <v>477126.61700000003</v>
      </c>
      <c r="K277" s="17">
        <v>4300458.8810000001</v>
      </c>
      <c r="L277">
        <f t="shared" si="28"/>
        <v>0.4425</v>
      </c>
      <c r="M277" s="2">
        <f t="shared" si="29"/>
        <v>25.932499999999997</v>
      </c>
      <c r="N277">
        <f t="shared" si="30"/>
        <v>0.44505895925855404</v>
      </c>
      <c r="O277">
        <f t="shared" si="31"/>
        <v>11.164229017981112</v>
      </c>
      <c r="P277">
        <f t="shared" si="32"/>
        <v>23.40629288640276</v>
      </c>
      <c r="Q277">
        <f t="shared" si="33"/>
        <v>477137.781229018</v>
      </c>
      <c r="R277">
        <f t="shared" si="34"/>
        <v>4300482.2872928865</v>
      </c>
    </row>
    <row r="278" spans="1:18" x14ac:dyDescent="0.25">
      <c r="A278" s="3" t="s">
        <v>30</v>
      </c>
      <c r="B278" s="2">
        <v>27.5</v>
      </c>
      <c r="C278">
        <v>19.93</v>
      </c>
      <c r="D278">
        <v>27.9</v>
      </c>
      <c r="E278" s="1" t="s">
        <v>2</v>
      </c>
      <c r="F278" s="1" t="s">
        <v>3</v>
      </c>
      <c r="I278" t="s">
        <v>33</v>
      </c>
      <c r="J278" s="17">
        <v>477126.61700000003</v>
      </c>
      <c r="K278" s="17">
        <v>4300458.8810000001</v>
      </c>
      <c r="L278">
        <f t="shared" si="28"/>
        <v>0.13750000000000001</v>
      </c>
      <c r="M278" s="2">
        <f t="shared" si="29"/>
        <v>20.067499999999999</v>
      </c>
      <c r="N278">
        <f t="shared" si="30"/>
        <v>0.4869468613064179</v>
      </c>
      <c r="O278">
        <f t="shared" si="31"/>
        <v>9.3901815476740556</v>
      </c>
      <c r="P278">
        <f t="shared" si="32"/>
        <v>17.734966781804854</v>
      </c>
      <c r="Q278">
        <f t="shared" si="33"/>
        <v>477136.0071815477</v>
      </c>
      <c r="R278">
        <f t="shared" si="34"/>
        <v>4300476.615966782</v>
      </c>
    </row>
    <row r="279" spans="1:18" x14ac:dyDescent="0.25">
      <c r="A279" s="3" t="s">
        <v>30</v>
      </c>
      <c r="B279" s="2">
        <v>99</v>
      </c>
      <c r="C279">
        <v>9.2799999999999994</v>
      </c>
      <c r="D279">
        <v>284.60000000000002</v>
      </c>
      <c r="E279" s="1" t="s">
        <v>4</v>
      </c>
      <c r="F279" s="1" t="s">
        <v>3</v>
      </c>
      <c r="G279" s="1" t="s">
        <v>5</v>
      </c>
      <c r="H279" s="1" t="s">
        <v>18</v>
      </c>
      <c r="J279" s="17">
        <v>477126.61700000003</v>
      </c>
      <c r="K279" s="17">
        <v>4300458.8810000001</v>
      </c>
      <c r="L279">
        <f t="shared" si="28"/>
        <v>0.495</v>
      </c>
      <c r="M279" s="2">
        <f t="shared" si="29"/>
        <v>9.7749999999999986</v>
      </c>
      <c r="N279">
        <f t="shared" si="30"/>
        <v>4.9672070511758619</v>
      </c>
      <c r="O279">
        <f t="shared" si="31"/>
        <v>-9.4593571414612683</v>
      </c>
      <c r="P279">
        <f t="shared" si="32"/>
        <v>2.4639779768264352</v>
      </c>
      <c r="Q279">
        <f t="shared" si="33"/>
        <v>477117.15764285857</v>
      </c>
      <c r="R279">
        <f t="shared" si="34"/>
        <v>4300461.3449779768</v>
      </c>
    </row>
    <row r="280" spans="1:18" x14ac:dyDescent="0.25">
      <c r="A280" s="3" t="s">
        <v>30</v>
      </c>
      <c r="B280" s="2">
        <v>70.2</v>
      </c>
      <c r="C280">
        <v>11.93</v>
      </c>
      <c r="D280">
        <v>287.8</v>
      </c>
      <c r="E280" s="1" t="s">
        <v>4</v>
      </c>
      <c r="F280" s="1" t="s">
        <v>3</v>
      </c>
      <c r="H280" s="1" t="s">
        <v>18</v>
      </c>
      <c r="J280" s="17">
        <v>477126.61700000003</v>
      </c>
      <c r="K280" s="17">
        <v>4300458.8810000001</v>
      </c>
      <c r="L280">
        <f t="shared" si="28"/>
        <v>0.35100000000000003</v>
      </c>
      <c r="M280" s="2">
        <f t="shared" si="29"/>
        <v>12.281000000000001</v>
      </c>
      <c r="N280">
        <f t="shared" si="30"/>
        <v>5.0230575872396805</v>
      </c>
      <c r="O280">
        <f t="shared" si="31"/>
        <v>-11.693101072266206</v>
      </c>
      <c r="P280">
        <f t="shared" si="32"/>
        <v>3.7542440402519013</v>
      </c>
      <c r="Q280">
        <f t="shared" si="33"/>
        <v>477114.92389892775</v>
      </c>
      <c r="R280">
        <f t="shared" si="34"/>
        <v>4300462.6352440407</v>
      </c>
    </row>
    <row r="281" spans="1:18" x14ac:dyDescent="0.25">
      <c r="A281" s="3" t="s">
        <v>30</v>
      </c>
      <c r="B281" s="2">
        <v>40</v>
      </c>
      <c r="C281">
        <v>10.61</v>
      </c>
      <c r="D281">
        <v>297</v>
      </c>
      <c r="E281" s="1" t="s">
        <v>1</v>
      </c>
      <c r="F281" s="1" t="s">
        <v>3</v>
      </c>
      <c r="J281" s="17">
        <v>477126.61700000003</v>
      </c>
      <c r="K281" s="17">
        <v>4300458.8810000001</v>
      </c>
      <c r="L281">
        <f t="shared" si="28"/>
        <v>0.2</v>
      </c>
      <c r="M281" s="2">
        <f t="shared" si="29"/>
        <v>10.809999999999999</v>
      </c>
      <c r="N281">
        <f t="shared" si="30"/>
        <v>5.1836278784231586</v>
      </c>
      <c r="O281">
        <f t="shared" si="31"/>
        <v>-9.6317805264762555</v>
      </c>
      <c r="P281">
        <f t="shared" si="32"/>
        <v>4.907637302184499</v>
      </c>
      <c r="Q281">
        <f t="shared" si="33"/>
        <v>477116.98521947354</v>
      </c>
      <c r="R281">
        <f t="shared" si="34"/>
        <v>4300463.7886373019</v>
      </c>
    </row>
    <row r="282" spans="1:18" x14ac:dyDescent="0.25">
      <c r="A282" s="3" t="s">
        <v>30</v>
      </c>
      <c r="B282" s="2">
        <v>35.1</v>
      </c>
      <c r="C282">
        <v>14.54</v>
      </c>
      <c r="D282">
        <v>308.8</v>
      </c>
      <c r="E282" s="1" t="s">
        <v>1</v>
      </c>
      <c r="F282" s="1" t="s">
        <v>3</v>
      </c>
      <c r="J282" s="17">
        <v>477126.61700000003</v>
      </c>
      <c r="K282" s="17">
        <v>4300458.8810000001</v>
      </c>
      <c r="L282">
        <f t="shared" si="28"/>
        <v>0.17550000000000002</v>
      </c>
      <c r="M282" s="2">
        <f t="shared" si="29"/>
        <v>14.715499999999999</v>
      </c>
      <c r="N282">
        <f t="shared" si="30"/>
        <v>5.38957673015849</v>
      </c>
      <c r="O282">
        <f t="shared" si="31"/>
        <v>-11.468347822949102</v>
      </c>
      <c r="P282">
        <f t="shared" si="32"/>
        <v>9.2207883861337212</v>
      </c>
      <c r="Q282">
        <f t="shared" si="33"/>
        <v>477115.14865217707</v>
      </c>
      <c r="R282">
        <f t="shared" si="34"/>
        <v>4300468.1017883858</v>
      </c>
    </row>
    <row r="283" spans="1:18" x14ac:dyDescent="0.25">
      <c r="A283" s="3" t="s">
        <v>30</v>
      </c>
      <c r="B283" s="2">
        <v>30</v>
      </c>
      <c r="C283">
        <v>18.2</v>
      </c>
      <c r="D283">
        <v>314.3</v>
      </c>
      <c r="E283" s="1" t="s">
        <v>1</v>
      </c>
      <c r="F283" s="1" t="s">
        <v>3</v>
      </c>
      <c r="J283" s="17">
        <v>477126.61700000003</v>
      </c>
      <c r="K283" s="17">
        <v>4300458.8810000001</v>
      </c>
      <c r="L283">
        <f t="shared" si="28"/>
        <v>0.15</v>
      </c>
      <c r="M283" s="2">
        <f t="shared" si="29"/>
        <v>18.349999999999998</v>
      </c>
      <c r="N283">
        <f t="shared" si="30"/>
        <v>5.4855698390181784</v>
      </c>
      <c r="O283">
        <f t="shared" si="31"/>
        <v>-13.132961663463544</v>
      </c>
      <c r="P283">
        <f t="shared" si="32"/>
        <v>12.815920487658964</v>
      </c>
      <c r="Q283">
        <f t="shared" si="33"/>
        <v>477113.48403833655</v>
      </c>
      <c r="R283">
        <f t="shared" si="34"/>
        <v>4300471.696920488</v>
      </c>
    </row>
    <row r="284" spans="1:18" x14ac:dyDescent="0.25">
      <c r="A284" s="3" t="s">
        <v>30</v>
      </c>
      <c r="B284" s="2">
        <v>33.700000000000003</v>
      </c>
      <c r="C284">
        <v>19.87</v>
      </c>
      <c r="D284">
        <v>313</v>
      </c>
      <c r="E284" s="1" t="s">
        <v>1</v>
      </c>
      <c r="F284" s="1" t="s">
        <v>3</v>
      </c>
      <c r="J284" s="17">
        <v>477126.61700000003</v>
      </c>
      <c r="K284" s="17">
        <v>4300458.8810000001</v>
      </c>
      <c r="L284">
        <f t="shared" si="28"/>
        <v>0.16850000000000001</v>
      </c>
      <c r="M284" s="2">
        <f t="shared" si="29"/>
        <v>20.038500000000003</v>
      </c>
      <c r="N284">
        <f t="shared" si="30"/>
        <v>5.4628805587422518</v>
      </c>
      <c r="O284">
        <f t="shared" si="31"/>
        <v>-14.655231149895746</v>
      </c>
      <c r="P284">
        <f t="shared" si="32"/>
        <v>13.66622413811238</v>
      </c>
      <c r="Q284">
        <f t="shared" si="33"/>
        <v>477111.96176885016</v>
      </c>
      <c r="R284">
        <f t="shared" si="34"/>
        <v>4300472.5472241379</v>
      </c>
    </row>
    <row r="285" spans="1:18" x14ac:dyDescent="0.25">
      <c r="A285" s="3" t="s">
        <v>30</v>
      </c>
      <c r="B285" s="2">
        <v>112</v>
      </c>
      <c r="C285">
        <v>18.75</v>
      </c>
      <c r="D285">
        <v>315</v>
      </c>
      <c r="E285" s="1" t="s">
        <v>1</v>
      </c>
      <c r="F285" s="1" t="s">
        <v>3</v>
      </c>
      <c r="H285" s="1" t="s">
        <v>18</v>
      </c>
      <c r="J285" s="17">
        <v>477126.61700000003</v>
      </c>
      <c r="K285" s="17">
        <v>4300458.8810000001</v>
      </c>
      <c r="L285">
        <f t="shared" si="28"/>
        <v>0.56000000000000005</v>
      </c>
      <c r="M285" s="2">
        <f t="shared" si="29"/>
        <v>19.309999999999999</v>
      </c>
      <c r="N285">
        <f t="shared" si="30"/>
        <v>5.497787143782138</v>
      </c>
      <c r="O285">
        <f t="shared" si="31"/>
        <v>-13.654231944712235</v>
      </c>
      <c r="P285">
        <f t="shared" si="32"/>
        <v>13.654231944712228</v>
      </c>
      <c r="Q285">
        <f t="shared" si="33"/>
        <v>477112.96276805532</v>
      </c>
      <c r="R285">
        <f t="shared" si="34"/>
        <v>4300472.5352319451</v>
      </c>
    </row>
    <row r="286" spans="1:18" x14ac:dyDescent="0.25">
      <c r="A286" s="3" t="s">
        <v>30</v>
      </c>
      <c r="B286" s="2">
        <v>47.3</v>
      </c>
      <c r="C286">
        <v>12.68</v>
      </c>
      <c r="D286">
        <v>328.5</v>
      </c>
      <c r="E286" s="1" t="s">
        <v>1</v>
      </c>
      <c r="F286" s="1" t="s">
        <v>3</v>
      </c>
      <c r="J286" s="17">
        <v>477126.61700000003</v>
      </c>
      <c r="K286" s="17">
        <v>4300458.8810000001</v>
      </c>
      <c r="L286">
        <f t="shared" si="28"/>
        <v>0.23649999999999999</v>
      </c>
      <c r="M286" s="2">
        <f t="shared" si="29"/>
        <v>12.916499999999999</v>
      </c>
      <c r="N286">
        <f t="shared" si="30"/>
        <v>5.7334065928013729</v>
      </c>
      <c r="O286">
        <f t="shared" si="31"/>
        <v>-6.7488527111535506</v>
      </c>
      <c r="P286">
        <f t="shared" si="32"/>
        <v>11.013126682879632</v>
      </c>
      <c r="Q286">
        <f t="shared" si="33"/>
        <v>477119.86814728886</v>
      </c>
      <c r="R286">
        <f t="shared" si="34"/>
        <v>4300469.8941266825</v>
      </c>
    </row>
    <row r="287" spans="1:18" x14ac:dyDescent="0.25">
      <c r="A287" s="3" t="s">
        <v>30</v>
      </c>
      <c r="B287" s="2">
        <v>28</v>
      </c>
      <c r="C287">
        <v>16.989999999999998</v>
      </c>
      <c r="D287">
        <v>338</v>
      </c>
      <c r="E287" s="1" t="s">
        <v>1</v>
      </c>
      <c r="F287" s="1" t="s">
        <v>3</v>
      </c>
      <c r="G287" s="1" t="s">
        <v>5</v>
      </c>
      <c r="J287" s="17">
        <v>477126.61700000003</v>
      </c>
      <c r="K287" s="17">
        <v>4300458.8810000001</v>
      </c>
      <c r="L287">
        <f t="shared" si="28"/>
        <v>0.14000000000000001</v>
      </c>
      <c r="M287" s="2">
        <f t="shared" si="29"/>
        <v>17.13</v>
      </c>
      <c r="N287">
        <f t="shared" si="30"/>
        <v>5.8992128717408336</v>
      </c>
      <c r="O287">
        <f t="shared" si="31"/>
        <v>-6.417010945214578</v>
      </c>
      <c r="P287">
        <f t="shared" si="32"/>
        <v>15.882659428729065</v>
      </c>
      <c r="Q287">
        <f t="shared" si="33"/>
        <v>477120.19998905482</v>
      </c>
      <c r="R287">
        <f t="shared" si="34"/>
        <v>4300474.7636594288</v>
      </c>
    </row>
    <row r="288" spans="1:18" x14ac:dyDescent="0.25">
      <c r="A288" s="3" t="s">
        <v>30</v>
      </c>
      <c r="B288" s="2">
        <v>103.5</v>
      </c>
      <c r="C288">
        <v>17.47</v>
      </c>
      <c r="D288">
        <v>336</v>
      </c>
      <c r="E288" s="1" t="s">
        <v>2</v>
      </c>
      <c r="F288" s="1" t="s">
        <v>3</v>
      </c>
      <c r="J288" s="17">
        <v>477126.61700000003</v>
      </c>
      <c r="K288" s="17">
        <v>4300458.8810000001</v>
      </c>
      <c r="L288">
        <f t="shared" si="28"/>
        <v>0.51749999999999996</v>
      </c>
      <c r="M288" s="2">
        <f t="shared" si="29"/>
        <v>17.987499999999997</v>
      </c>
      <c r="N288">
        <f t="shared" si="30"/>
        <v>5.8643062867009474</v>
      </c>
      <c r="O288">
        <f t="shared" si="31"/>
        <v>-7.316175367325954</v>
      </c>
      <c r="P288">
        <f t="shared" si="32"/>
        <v>16.432398919346284</v>
      </c>
      <c r="Q288">
        <f t="shared" si="33"/>
        <v>477119.30082463269</v>
      </c>
      <c r="R288">
        <f t="shared" si="34"/>
        <v>4300475.3133989191</v>
      </c>
    </row>
    <row r="289" spans="1:18" x14ac:dyDescent="0.25">
      <c r="A289" s="3" t="s">
        <v>30</v>
      </c>
      <c r="B289" s="2">
        <v>60</v>
      </c>
      <c r="C289">
        <v>22.94</v>
      </c>
      <c r="D289">
        <v>335</v>
      </c>
      <c r="E289" s="1" t="s">
        <v>1</v>
      </c>
      <c r="F289" s="1" t="s">
        <v>3</v>
      </c>
      <c r="G289" s="1" t="s">
        <v>5</v>
      </c>
      <c r="J289" s="17">
        <v>477126.61700000003</v>
      </c>
      <c r="K289" s="17">
        <v>4300458.8810000001</v>
      </c>
      <c r="L289">
        <f t="shared" si="28"/>
        <v>0.3</v>
      </c>
      <c r="M289" s="2">
        <f t="shared" si="29"/>
        <v>23.240000000000002</v>
      </c>
      <c r="N289">
        <f t="shared" si="30"/>
        <v>5.8468529941810043</v>
      </c>
      <c r="O289">
        <f t="shared" si="31"/>
        <v>-9.8216484028538513</v>
      </c>
      <c r="P289">
        <f t="shared" si="32"/>
        <v>21.06259297073175</v>
      </c>
      <c r="Q289">
        <f t="shared" si="33"/>
        <v>477116.79535159719</v>
      </c>
      <c r="R289">
        <f t="shared" si="34"/>
        <v>4300479.9435929712</v>
      </c>
    </row>
    <row r="290" spans="1:18" x14ac:dyDescent="0.25">
      <c r="A290" s="3" t="s">
        <v>30</v>
      </c>
      <c r="B290" s="2">
        <v>42.7</v>
      </c>
      <c r="C290">
        <v>31.69</v>
      </c>
      <c r="D290">
        <v>336</v>
      </c>
      <c r="E290" s="1" t="s">
        <v>1</v>
      </c>
      <c r="G290" s="1" t="s">
        <v>5</v>
      </c>
      <c r="H290" s="1" t="s">
        <v>18</v>
      </c>
      <c r="J290" s="17">
        <v>477126.61700000003</v>
      </c>
      <c r="K290" s="17">
        <v>4300458.8810000001</v>
      </c>
      <c r="L290">
        <f t="shared" si="28"/>
        <v>0.21350000000000002</v>
      </c>
      <c r="M290" s="2">
        <f t="shared" si="29"/>
        <v>31.903500000000001</v>
      </c>
      <c r="N290">
        <f t="shared" si="30"/>
        <v>5.8643062867009474</v>
      </c>
      <c r="O290">
        <f t="shared" si="31"/>
        <v>-12.976322492368791</v>
      </c>
      <c r="P290">
        <f t="shared" si="32"/>
        <v>29.145297507900722</v>
      </c>
      <c r="Q290">
        <f t="shared" si="33"/>
        <v>477113.64067750768</v>
      </c>
      <c r="R290">
        <f t="shared" si="34"/>
        <v>4300488.0262975078</v>
      </c>
    </row>
    <row r="291" spans="1:18" x14ac:dyDescent="0.25">
      <c r="A291" s="3" t="s">
        <v>30</v>
      </c>
      <c r="B291" s="2">
        <v>57.4</v>
      </c>
      <c r="C291">
        <v>31.23</v>
      </c>
      <c r="D291">
        <v>342.1</v>
      </c>
      <c r="E291" s="1" t="s">
        <v>2</v>
      </c>
      <c r="F291" s="1" t="s">
        <v>3</v>
      </c>
      <c r="G291" s="1" t="s">
        <v>5</v>
      </c>
      <c r="J291" s="17">
        <v>477126.61700000003</v>
      </c>
      <c r="K291" s="17">
        <v>4300458.8810000001</v>
      </c>
      <c r="L291">
        <f t="shared" si="28"/>
        <v>0.28699999999999998</v>
      </c>
      <c r="M291" s="2">
        <f t="shared" si="29"/>
        <v>31.516999999999999</v>
      </c>
      <c r="N291">
        <f t="shared" si="30"/>
        <v>5.970771371072602</v>
      </c>
      <c r="O291">
        <f t="shared" si="31"/>
        <v>-9.6869585231965036</v>
      </c>
      <c r="P291">
        <f t="shared" si="32"/>
        <v>29.991400827068258</v>
      </c>
      <c r="Q291">
        <f t="shared" si="33"/>
        <v>477116.93004147685</v>
      </c>
      <c r="R291">
        <f t="shared" si="34"/>
        <v>4300488.8724008268</v>
      </c>
    </row>
    <row r="292" spans="1:18" x14ac:dyDescent="0.25">
      <c r="A292" s="3" t="s">
        <v>30</v>
      </c>
      <c r="B292" s="2">
        <v>63.1</v>
      </c>
      <c r="C292">
        <v>26.81</v>
      </c>
      <c r="D292">
        <v>355</v>
      </c>
      <c r="E292" s="1" t="s">
        <v>1</v>
      </c>
      <c r="F292" s="1" t="s">
        <v>3</v>
      </c>
      <c r="G292" s="8"/>
      <c r="J292" s="17">
        <v>477126.61700000003</v>
      </c>
      <c r="K292" s="17">
        <v>4300458.8810000001</v>
      </c>
      <c r="L292">
        <f t="shared" si="28"/>
        <v>0.3155</v>
      </c>
      <c r="M292" s="2">
        <f t="shared" si="29"/>
        <v>27.125499999999999</v>
      </c>
      <c r="N292">
        <f t="shared" si="30"/>
        <v>6.1959188445798699</v>
      </c>
      <c r="O292">
        <f t="shared" si="31"/>
        <v>-2.3641430999016055</v>
      </c>
      <c r="P292">
        <f t="shared" si="32"/>
        <v>27.022279283087641</v>
      </c>
      <c r="Q292">
        <f t="shared" si="33"/>
        <v>477124.2528569001</v>
      </c>
      <c r="R292">
        <f t="shared" si="34"/>
        <v>4300485.9032792831</v>
      </c>
    </row>
    <row r="293" spans="1:18" x14ac:dyDescent="0.25">
      <c r="A293" s="3" t="s">
        <v>30</v>
      </c>
      <c r="B293" s="2">
        <v>51.3</v>
      </c>
      <c r="C293">
        <v>16.57</v>
      </c>
      <c r="D293">
        <v>354</v>
      </c>
      <c r="E293" s="1" t="s">
        <v>4</v>
      </c>
      <c r="F293" s="1" t="s">
        <v>3</v>
      </c>
      <c r="G293" s="8"/>
      <c r="I293" t="s">
        <v>34</v>
      </c>
      <c r="J293" s="17">
        <v>477126.61700000003</v>
      </c>
      <c r="K293" s="17">
        <v>4300458.8810000001</v>
      </c>
      <c r="L293">
        <f t="shared" si="28"/>
        <v>0.25650000000000001</v>
      </c>
      <c r="M293" s="2">
        <f t="shared" si="29"/>
        <v>16.826499999999999</v>
      </c>
      <c r="N293">
        <f t="shared" si="30"/>
        <v>6.1784655520599268</v>
      </c>
      <c r="O293">
        <f t="shared" si="31"/>
        <v>-1.75884818717317</v>
      </c>
      <c r="P293">
        <f t="shared" si="32"/>
        <v>16.734322672414251</v>
      </c>
      <c r="Q293">
        <f t="shared" si="33"/>
        <v>477124.85815181286</v>
      </c>
      <c r="R293">
        <f t="shared" si="34"/>
        <v>4300475.6153226728</v>
      </c>
    </row>
    <row r="294" spans="1:18" x14ac:dyDescent="0.25">
      <c r="A294" s="3" t="s">
        <v>30</v>
      </c>
      <c r="B294" s="2">
        <v>29.8</v>
      </c>
      <c r="C294">
        <v>19.739999999999998</v>
      </c>
      <c r="D294">
        <v>356</v>
      </c>
      <c r="E294" s="1" t="s">
        <v>1</v>
      </c>
      <c r="G294" s="8" t="s">
        <v>5</v>
      </c>
      <c r="J294" s="17">
        <v>477126.61700000003</v>
      </c>
      <c r="K294" s="17">
        <v>4300458.8810000001</v>
      </c>
      <c r="L294">
        <f t="shared" si="28"/>
        <v>0.14899999999999999</v>
      </c>
      <c r="M294" s="2">
        <f t="shared" si="29"/>
        <v>19.888999999999999</v>
      </c>
      <c r="N294">
        <f t="shared" si="30"/>
        <v>6.213372137099813</v>
      </c>
      <c r="O294">
        <f t="shared" si="31"/>
        <v>-1.3873865062969146</v>
      </c>
      <c r="P294">
        <f t="shared" si="32"/>
        <v>19.840551395617641</v>
      </c>
      <c r="Q294">
        <f t="shared" si="33"/>
        <v>477125.22961349372</v>
      </c>
      <c r="R294">
        <f t="shared" si="34"/>
        <v>4300478.721551396</v>
      </c>
    </row>
    <row r="295" spans="1:18" x14ac:dyDescent="0.25">
      <c r="A295" s="3" t="s">
        <v>30</v>
      </c>
      <c r="B295" s="2">
        <v>39</v>
      </c>
      <c r="C295">
        <v>18.5</v>
      </c>
      <c r="D295">
        <v>16</v>
      </c>
      <c r="E295" s="1" t="s">
        <v>4</v>
      </c>
      <c r="F295" s="1" t="s">
        <v>3</v>
      </c>
      <c r="G295" s="8"/>
      <c r="J295" s="17">
        <v>477126.61700000003</v>
      </c>
      <c r="K295" s="17">
        <v>4300458.8810000001</v>
      </c>
      <c r="L295">
        <f t="shared" si="28"/>
        <v>0.19500000000000001</v>
      </c>
      <c r="M295" s="2">
        <f t="shared" si="29"/>
        <v>18.695</v>
      </c>
      <c r="N295">
        <f t="shared" si="30"/>
        <v>0.27925268031909273</v>
      </c>
      <c r="O295">
        <f t="shared" si="31"/>
        <v>5.1530403669987992</v>
      </c>
      <c r="P295">
        <f t="shared" si="32"/>
        <v>17.97078740556687</v>
      </c>
      <c r="Q295">
        <f t="shared" si="33"/>
        <v>477131.77004036703</v>
      </c>
      <c r="R295">
        <f t="shared" si="34"/>
        <v>4300476.851787406</v>
      </c>
    </row>
    <row r="296" spans="1:18" x14ac:dyDescent="0.25">
      <c r="A296" s="3" t="s">
        <v>30</v>
      </c>
      <c r="B296" s="2">
        <v>37</v>
      </c>
      <c r="C296">
        <v>15</v>
      </c>
      <c r="D296">
        <v>133</v>
      </c>
      <c r="E296" s="1" t="s">
        <v>4</v>
      </c>
      <c r="F296" s="1" t="s">
        <v>3</v>
      </c>
      <c r="G296" s="8"/>
      <c r="J296" s="17">
        <v>477126.61700000003</v>
      </c>
      <c r="K296" s="17">
        <v>4300458.8810000001</v>
      </c>
      <c r="L296">
        <f t="shared" si="28"/>
        <v>0.185</v>
      </c>
      <c r="M296" s="2">
        <f t="shared" si="29"/>
        <v>15.185</v>
      </c>
      <c r="N296">
        <f t="shared" si="30"/>
        <v>2.3212879051524582</v>
      </c>
      <c r="O296">
        <f t="shared" si="31"/>
        <v>11.105605959087105</v>
      </c>
      <c r="P296">
        <f t="shared" si="32"/>
        <v>-10.356145097549039</v>
      </c>
      <c r="Q296">
        <f t="shared" si="33"/>
        <v>477137.7226059591</v>
      </c>
      <c r="R296">
        <f t="shared" si="34"/>
        <v>4300448.5248549022</v>
      </c>
    </row>
    <row r="297" spans="1:18" x14ac:dyDescent="0.25">
      <c r="A297" s="3" t="s">
        <v>30</v>
      </c>
      <c r="B297" s="2">
        <v>122</v>
      </c>
      <c r="C297">
        <v>6.28</v>
      </c>
      <c r="D297">
        <v>358.5</v>
      </c>
      <c r="E297" s="1" t="s">
        <v>4</v>
      </c>
      <c r="F297" s="1" t="s">
        <v>3</v>
      </c>
      <c r="G297" s="8" t="s">
        <v>5</v>
      </c>
      <c r="H297" s="1" t="s">
        <v>18</v>
      </c>
      <c r="J297" s="17">
        <v>477126.61700000003</v>
      </c>
      <c r="K297" s="17">
        <v>4300458.8810000001</v>
      </c>
      <c r="L297">
        <f t="shared" si="28"/>
        <v>0.61</v>
      </c>
      <c r="M297" s="2">
        <f t="shared" si="29"/>
        <v>6.8900000000000006</v>
      </c>
      <c r="N297">
        <f t="shared" si="30"/>
        <v>6.2570053683996711</v>
      </c>
      <c r="O297">
        <f t="shared" si="31"/>
        <v>-0.18035917384124875</v>
      </c>
      <c r="P297">
        <f t="shared" si="32"/>
        <v>6.88763896908159</v>
      </c>
      <c r="Q297">
        <f t="shared" si="33"/>
        <v>477126.43664082617</v>
      </c>
      <c r="R297">
        <f t="shared" si="34"/>
        <v>4300465.7686389694</v>
      </c>
    </row>
    <row r="298" spans="1:18" x14ac:dyDescent="0.25">
      <c r="A298" s="3" t="s">
        <v>30</v>
      </c>
      <c r="B298" s="2">
        <v>37</v>
      </c>
      <c r="C298">
        <v>6.18</v>
      </c>
      <c r="D298">
        <v>22.2</v>
      </c>
      <c r="E298" s="1" t="s">
        <v>4</v>
      </c>
      <c r="F298" s="1" t="s">
        <v>3</v>
      </c>
      <c r="G298" s="8"/>
      <c r="J298" s="17">
        <v>477126.61700000003</v>
      </c>
      <c r="K298" s="17">
        <v>4300458.8810000001</v>
      </c>
      <c r="L298">
        <f t="shared" si="28"/>
        <v>0.185</v>
      </c>
      <c r="M298" s="2">
        <f t="shared" si="29"/>
        <v>6.3649999999999993</v>
      </c>
      <c r="N298">
        <f t="shared" si="30"/>
        <v>0.38746309394274114</v>
      </c>
      <c r="O298">
        <f t="shared" si="31"/>
        <v>2.404956608099543</v>
      </c>
      <c r="P298">
        <f t="shared" si="32"/>
        <v>5.8931662723156162</v>
      </c>
      <c r="Q298">
        <f t="shared" si="33"/>
        <v>477129.02195660811</v>
      </c>
      <c r="R298">
        <f t="shared" si="34"/>
        <v>4300464.774166272</v>
      </c>
    </row>
    <row r="299" spans="1:18" x14ac:dyDescent="0.25">
      <c r="A299" s="3" t="s">
        <v>30</v>
      </c>
      <c r="B299" s="2">
        <v>69</v>
      </c>
      <c r="C299">
        <v>10.46</v>
      </c>
      <c r="D299">
        <v>48.9</v>
      </c>
      <c r="E299" s="1" t="s">
        <v>4</v>
      </c>
      <c r="F299" s="1" t="s">
        <v>3</v>
      </c>
      <c r="G299" s="8"/>
      <c r="J299" s="17">
        <v>477126.61700000003</v>
      </c>
      <c r="K299" s="17">
        <v>4300458.8810000001</v>
      </c>
      <c r="L299">
        <f t="shared" si="28"/>
        <v>0.34499999999999997</v>
      </c>
      <c r="M299" s="2">
        <f t="shared" si="29"/>
        <v>10.805000000000001</v>
      </c>
      <c r="N299">
        <f t="shared" si="30"/>
        <v>0.85346600422522712</v>
      </c>
      <c r="O299">
        <f t="shared" si="31"/>
        <v>8.1422524538191983</v>
      </c>
      <c r="P299">
        <f t="shared" si="32"/>
        <v>7.1029395308052061</v>
      </c>
      <c r="Q299">
        <f t="shared" si="33"/>
        <v>477134.75925245386</v>
      </c>
      <c r="R299">
        <f t="shared" si="34"/>
        <v>4300465.9839395313</v>
      </c>
    </row>
    <row r="300" spans="1:18" x14ac:dyDescent="0.25">
      <c r="A300" s="3" t="s">
        <v>30</v>
      </c>
      <c r="B300" s="2">
        <v>75</v>
      </c>
      <c r="C300">
        <v>8.74</v>
      </c>
      <c r="D300">
        <v>73.3</v>
      </c>
      <c r="E300" s="1" t="s">
        <v>4</v>
      </c>
      <c r="F300" s="1" t="s">
        <v>3</v>
      </c>
      <c r="G300" s="8"/>
      <c r="J300" s="17">
        <v>477126.61700000003</v>
      </c>
      <c r="K300" s="17">
        <v>4300458.8810000001</v>
      </c>
      <c r="L300">
        <f t="shared" si="28"/>
        <v>0.375</v>
      </c>
      <c r="M300" s="2">
        <f t="shared" si="29"/>
        <v>9.1150000000000002</v>
      </c>
      <c r="N300">
        <f t="shared" si="30"/>
        <v>1.2793263417118435</v>
      </c>
      <c r="O300">
        <f t="shared" si="31"/>
        <v>8.730552040515045</v>
      </c>
      <c r="P300">
        <f t="shared" si="32"/>
        <v>2.6192911384301261</v>
      </c>
      <c r="Q300">
        <f t="shared" si="33"/>
        <v>477135.34755204053</v>
      </c>
      <c r="R300">
        <f t="shared" si="34"/>
        <v>4300461.5002911389</v>
      </c>
    </row>
    <row r="301" spans="1:18" x14ac:dyDescent="0.25">
      <c r="A301" s="3" t="s">
        <v>30</v>
      </c>
      <c r="B301" s="2">
        <v>31.5</v>
      </c>
      <c r="C301">
        <v>14.21</v>
      </c>
      <c r="D301">
        <v>56.1</v>
      </c>
      <c r="E301" s="1" t="s">
        <v>4</v>
      </c>
      <c r="F301" s="1" t="s">
        <v>3</v>
      </c>
      <c r="G301" s="8"/>
      <c r="J301" s="17">
        <v>477126.61700000003</v>
      </c>
      <c r="K301" s="17">
        <v>4300458.8810000001</v>
      </c>
      <c r="L301">
        <f t="shared" si="28"/>
        <v>0.1575</v>
      </c>
      <c r="M301" s="2">
        <f t="shared" si="29"/>
        <v>14.367500000000001</v>
      </c>
      <c r="N301">
        <f t="shared" si="30"/>
        <v>0.97912971036881891</v>
      </c>
      <c r="O301">
        <f t="shared" si="31"/>
        <v>11.925201506107694</v>
      </c>
      <c r="P301">
        <f t="shared" si="32"/>
        <v>8.0134028532656991</v>
      </c>
      <c r="Q301">
        <f t="shared" si="33"/>
        <v>477138.54220150615</v>
      </c>
      <c r="R301">
        <f t="shared" si="34"/>
        <v>4300466.8944028532</v>
      </c>
    </row>
    <row r="302" spans="1:18" x14ac:dyDescent="0.25">
      <c r="A302" s="3" t="s">
        <v>30</v>
      </c>
      <c r="B302" s="2">
        <v>73.5</v>
      </c>
      <c r="C302">
        <v>20.55</v>
      </c>
      <c r="D302">
        <v>48.62</v>
      </c>
      <c r="E302" s="1" t="s">
        <v>2</v>
      </c>
      <c r="F302" s="1" t="s">
        <v>3</v>
      </c>
      <c r="G302" s="8"/>
      <c r="J302" s="17">
        <v>477126.61700000003</v>
      </c>
      <c r="K302" s="17">
        <v>4300458.8810000001</v>
      </c>
      <c r="L302">
        <f t="shared" si="28"/>
        <v>0.36749999999999999</v>
      </c>
      <c r="M302" s="2">
        <f t="shared" si="29"/>
        <v>20.9175</v>
      </c>
      <c r="N302">
        <f t="shared" si="30"/>
        <v>0.84857908231964296</v>
      </c>
      <c r="O302">
        <f t="shared" si="31"/>
        <v>15.695275967727358</v>
      </c>
      <c r="P302">
        <f t="shared" si="32"/>
        <v>13.827513100586094</v>
      </c>
      <c r="Q302">
        <f t="shared" si="33"/>
        <v>477142.31227596774</v>
      </c>
      <c r="R302">
        <f t="shared" si="34"/>
        <v>4300472.7085131006</v>
      </c>
    </row>
    <row r="303" spans="1:18" x14ac:dyDescent="0.25">
      <c r="A303" s="3" t="s">
        <v>30</v>
      </c>
      <c r="B303" s="2">
        <v>61</v>
      </c>
      <c r="C303">
        <v>29</v>
      </c>
      <c r="D303">
        <v>37.5</v>
      </c>
      <c r="E303" s="1" t="s">
        <v>2</v>
      </c>
      <c r="F303" s="1" t="s">
        <v>3</v>
      </c>
      <c r="J303" s="17">
        <v>477126.61700000003</v>
      </c>
      <c r="K303" s="17">
        <v>4300458.8810000001</v>
      </c>
      <c r="L303">
        <f t="shared" si="28"/>
        <v>0.30499999999999999</v>
      </c>
      <c r="M303" s="2">
        <f t="shared" si="29"/>
        <v>29.305</v>
      </c>
      <c r="N303">
        <f t="shared" si="30"/>
        <v>0.6544984694978736</v>
      </c>
      <c r="O303">
        <f t="shared" si="31"/>
        <v>17.839753677100557</v>
      </c>
      <c r="P303">
        <f t="shared" si="32"/>
        <v>23.249219637234646</v>
      </c>
      <c r="Q303">
        <f t="shared" si="33"/>
        <v>477144.45675367711</v>
      </c>
      <c r="R303">
        <f t="shared" si="34"/>
        <v>4300482.1302196374</v>
      </c>
    </row>
    <row r="304" spans="1:18" x14ac:dyDescent="0.25">
      <c r="A304" s="3" t="s">
        <v>30</v>
      </c>
      <c r="B304" s="2">
        <v>38.799999999999997</v>
      </c>
      <c r="C304">
        <v>25.58</v>
      </c>
      <c r="D304">
        <v>42</v>
      </c>
      <c r="E304" s="1" t="s">
        <v>4</v>
      </c>
      <c r="F304" s="1" t="s">
        <v>3</v>
      </c>
      <c r="J304" s="17">
        <v>477126.61700000003</v>
      </c>
      <c r="K304" s="17">
        <v>4300458.8810000001</v>
      </c>
      <c r="L304">
        <f t="shared" si="28"/>
        <v>0.19399999999999998</v>
      </c>
      <c r="M304" s="2">
        <f t="shared" si="29"/>
        <v>25.773999999999997</v>
      </c>
      <c r="N304">
        <f t="shared" si="30"/>
        <v>0.73303828583761843</v>
      </c>
      <c r="O304">
        <f t="shared" si="31"/>
        <v>17.24617224829321</v>
      </c>
      <c r="P304">
        <f t="shared" si="32"/>
        <v>19.153814731854357</v>
      </c>
      <c r="Q304">
        <f t="shared" si="33"/>
        <v>477143.8631722483</v>
      </c>
      <c r="R304">
        <f t="shared" si="34"/>
        <v>4300478.0348147321</v>
      </c>
    </row>
    <row r="305" spans="1:18" x14ac:dyDescent="0.25">
      <c r="A305" s="3" t="s">
        <v>30</v>
      </c>
      <c r="B305" s="2">
        <v>39</v>
      </c>
      <c r="C305">
        <v>22.28</v>
      </c>
      <c r="D305">
        <v>42</v>
      </c>
      <c r="E305" s="1" t="s">
        <v>4</v>
      </c>
      <c r="F305" s="1" t="s">
        <v>3</v>
      </c>
      <c r="J305" s="17">
        <v>477126.61700000003</v>
      </c>
      <c r="K305" s="17">
        <v>4300458.8810000001</v>
      </c>
      <c r="L305">
        <f t="shared" si="28"/>
        <v>0.19500000000000001</v>
      </c>
      <c r="M305" s="2">
        <f t="shared" si="29"/>
        <v>22.475000000000001</v>
      </c>
      <c r="N305">
        <f t="shared" si="30"/>
        <v>0.73303828583761843</v>
      </c>
      <c r="O305">
        <f t="shared" si="31"/>
        <v>15.03871037791534</v>
      </c>
      <c r="P305">
        <f t="shared" si="32"/>
        <v>16.702179952604435</v>
      </c>
      <c r="Q305">
        <f t="shared" si="33"/>
        <v>477141.65571037796</v>
      </c>
      <c r="R305">
        <f t="shared" si="34"/>
        <v>4300475.5831799526</v>
      </c>
    </row>
    <row r="306" spans="1:18" x14ac:dyDescent="0.25">
      <c r="A306" s="3" t="s">
        <v>30</v>
      </c>
      <c r="B306" s="2">
        <v>44.5</v>
      </c>
      <c r="C306">
        <v>25.72</v>
      </c>
      <c r="D306">
        <v>46</v>
      </c>
      <c r="E306" s="1" t="s">
        <v>4</v>
      </c>
      <c r="F306" s="1" t="s">
        <v>3</v>
      </c>
      <c r="J306" s="17">
        <v>477126.61700000003</v>
      </c>
      <c r="K306" s="17">
        <v>4300458.8810000001</v>
      </c>
      <c r="L306">
        <f t="shared" si="28"/>
        <v>0.2225</v>
      </c>
      <c r="M306" s="2">
        <f t="shared" si="29"/>
        <v>25.942499999999999</v>
      </c>
      <c r="N306">
        <f t="shared" si="30"/>
        <v>0.8028514559173916</v>
      </c>
      <c r="O306">
        <f t="shared" si="31"/>
        <v>18.661472770285457</v>
      </c>
      <c r="P306">
        <f t="shared" si="32"/>
        <v>18.021174775632534</v>
      </c>
      <c r="Q306">
        <f t="shared" si="33"/>
        <v>477145.2784727703</v>
      </c>
      <c r="R306">
        <f t="shared" si="34"/>
        <v>4300476.9021747755</v>
      </c>
    </row>
    <row r="307" spans="1:18" x14ac:dyDescent="0.25">
      <c r="A307" s="3" t="s">
        <v>30</v>
      </c>
      <c r="B307" s="2">
        <v>75</v>
      </c>
      <c r="C307">
        <v>8.6300000000000008</v>
      </c>
      <c r="D307">
        <v>68.599999999999994</v>
      </c>
      <c r="E307" s="1" t="s">
        <v>4</v>
      </c>
      <c r="F307" s="1" t="s">
        <v>3</v>
      </c>
      <c r="J307" s="17">
        <v>477126.61700000003</v>
      </c>
      <c r="K307" s="17">
        <v>4300458.8810000001</v>
      </c>
      <c r="L307">
        <f t="shared" si="28"/>
        <v>0.375</v>
      </c>
      <c r="M307" s="2">
        <f t="shared" si="29"/>
        <v>9.0050000000000008</v>
      </c>
      <c r="N307">
        <f t="shared" si="30"/>
        <v>1.19729586686811</v>
      </c>
      <c r="O307">
        <f t="shared" si="31"/>
        <v>8.3841576218420677</v>
      </c>
      <c r="P307">
        <f t="shared" si="32"/>
        <v>3.2857154429602664</v>
      </c>
      <c r="Q307">
        <f t="shared" si="33"/>
        <v>477135.00115762185</v>
      </c>
      <c r="R307">
        <f t="shared" si="34"/>
        <v>4300462.1667154431</v>
      </c>
    </row>
    <row r="308" spans="1:18" x14ac:dyDescent="0.25">
      <c r="A308" s="3" t="s">
        <v>30</v>
      </c>
      <c r="B308" s="2">
        <f>SQRT(38.2^2+23.5^2)</f>
        <v>44.849637679695924</v>
      </c>
      <c r="C308">
        <v>3.08</v>
      </c>
      <c r="D308">
        <v>106.8</v>
      </c>
      <c r="E308" s="1" t="s">
        <v>1</v>
      </c>
      <c r="F308" s="1" t="s">
        <v>3</v>
      </c>
      <c r="I308" t="s">
        <v>35</v>
      </c>
      <c r="J308" s="17">
        <v>477126.61700000003</v>
      </c>
      <c r="K308" s="17">
        <v>4300458.8810000001</v>
      </c>
      <c r="L308">
        <f t="shared" si="28"/>
        <v>0.22424818839847963</v>
      </c>
      <c r="M308" s="2">
        <f t="shared" si="29"/>
        <v>3.3042481883984798</v>
      </c>
      <c r="N308">
        <f t="shared" si="30"/>
        <v>1.8640116411299439</v>
      </c>
      <c r="O308">
        <f t="shared" si="31"/>
        <v>3.1632212154388761</v>
      </c>
      <c r="P308">
        <f t="shared" si="32"/>
        <v>-0.9550327914433272</v>
      </c>
      <c r="Q308">
        <f t="shared" si="33"/>
        <v>477129.78022121545</v>
      </c>
      <c r="R308">
        <f t="shared" si="34"/>
        <v>4300457.925967209</v>
      </c>
    </row>
    <row r="309" spans="1:18" x14ac:dyDescent="0.25">
      <c r="A309" s="3" t="s">
        <v>30</v>
      </c>
      <c r="B309" s="2">
        <v>70</v>
      </c>
      <c r="C309">
        <v>20.62</v>
      </c>
      <c r="D309">
        <v>53.3</v>
      </c>
      <c r="E309" s="1" t="s">
        <v>2</v>
      </c>
      <c r="F309" s="1" t="s">
        <v>3</v>
      </c>
      <c r="J309" s="17">
        <v>477126.61700000003</v>
      </c>
      <c r="K309" s="17">
        <v>4300458.8810000001</v>
      </c>
      <c r="L309">
        <f t="shared" si="28"/>
        <v>0.35</v>
      </c>
      <c r="M309" s="2">
        <f t="shared" si="29"/>
        <v>20.970000000000002</v>
      </c>
      <c r="N309">
        <f t="shared" si="30"/>
        <v>0.93026049131297761</v>
      </c>
      <c r="O309">
        <f t="shared" si="31"/>
        <v>16.813235259791522</v>
      </c>
      <c r="P309">
        <f t="shared" si="32"/>
        <v>12.532199332076679</v>
      </c>
      <c r="Q309">
        <f t="shared" si="33"/>
        <v>477143.43023525982</v>
      </c>
      <c r="R309">
        <f t="shared" si="34"/>
        <v>4300471.4131993325</v>
      </c>
    </row>
    <row r="310" spans="1:18" x14ac:dyDescent="0.25">
      <c r="A310" s="3" t="s">
        <v>30</v>
      </c>
      <c r="B310" s="2">
        <v>63.4</v>
      </c>
      <c r="C310">
        <v>21.62</v>
      </c>
      <c r="D310">
        <v>54</v>
      </c>
      <c r="E310" s="1" t="s">
        <v>2</v>
      </c>
      <c r="F310" s="1" t="s">
        <v>3</v>
      </c>
      <c r="J310" s="17">
        <v>477126.61700000003</v>
      </c>
      <c r="K310" s="17">
        <v>4300458.8810000001</v>
      </c>
      <c r="L310">
        <f t="shared" si="28"/>
        <v>0.317</v>
      </c>
      <c r="M310" s="2">
        <f t="shared" si="29"/>
        <v>21.937000000000001</v>
      </c>
      <c r="N310">
        <f t="shared" si="30"/>
        <v>0.94247779607693793</v>
      </c>
      <c r="O310">
        <f t="shared" si="31"/>
        <v>17.747405805603222</v>
      </c>
      <c r="P310">
        <f t="shared" si="32"/>
        <v>12.894245079539983</v>
      </c>
      <c r="Q310">
        <f t="shared" si="33"/>
        <v>477144.36440580565</v>
      </c>
      <c r="R310">
        <f t="shared" si="34"/>
        <v>4300471.7752450798</v>
      </c>
    </row>
    <row r="311" spans="1:18" x14ac:dyDescent="0.25">
      <c r="A311" s="3" t="s">
        <v>30</v>
      </c>
      <c r="B311" s="2">
        <v>53.5</v>
      </c>
      <c r="C311">
        <v>20.99</v>
      </c>
      <c r="D311">
        <v>66.5</v>
      </c>
      <c r="E311" s="1" t="s">
        <v>4</v>
      </c>
      <c r="F311" s="1" t="s">
        <v>3</v>
      </c>
      <c r="G311" s="1" t="s">
        <v>5</v>
      </c>
      <c r="J311" s="17">
        <v>477126.61700000003</v>
      </c>
      <c r="K311" s="17">
        <v>4300458.8810000001</v>
      </c>
      <c r="L311">
        <f t="shared" si="28"/>
        <v>0.26750000000000002</v>
      </c>
      <c r="M311" s="2">
        <f t="shared" si="29"/>
        <v>21.257499999999997</v>
      </c>
      <c r="N311">
        <f t="shared" si="30"/>
        <v>1.1606439525762291</v>
      </c>
      <c r="O311">
        <f t="shared" si="31"/>
        <v>19.49440453124177</v>
      </c>
      <c r="P311">
        <f t="shared" si="32"/>
        <v>8.476408332678421</v>
      </c>
      <c r="Q311">
        <f t="shared" si="33"/>
        <v>477146.11140453129</v>
      </c>
      <c r="R311">
        <f t="shared" si="34"/>
        <v>4300467.3574083326</v>
      </c>
    </row>
    <row r="312" spans="1:18" x14ac:dyDescent="0.25">
      <c r="A312" s="3" t="s">
        <v>30</v>
      </c>
      <c r="B312" s="2">
        <v>108</v>
      </c>
      <c r="C312">
        <v>22.7</v>
      </c>
      <c r="D312">
        <v>67.400000000000006</v>
      </c>
      <c r="E312" s="1" t="s">
        <v>1</v>
      </c>
      <c r="G312" s="1" t="s">
        <v>5</v>
      </c>
      <c r="H312" s="1" t="s">
        <v>18</v>
      </c>
      <c r="J312" s="17">
        <v>477126.61700000003</v>
      </c>
      <c r="K312" s="17">
        <v>4300458.8810000001</v>
      </c>
      <c r="L312">
        <f t="shared" si="28"/>
        <v>0.54</v>
      </c>
      <c r="M312" s="2">
        <f t="shared" si="29"/>
        <v>23.24</v>
      </c>
      <c r="N312">
        <f t="shared" si="30"/>
        <v>1.1763519158441782</v>
      </c>
      <c r="O312">
        <f t="shared" si="31"/>
        <v>21.455405445705676</v>
      </c>
      <c r="P312">
        <f t="shared" si="32"/>
        <v>8.9310232986138356</v>
      </c>
      <c r="Q312">
        <f t="shared" si="33"/>
        <v>477148.07240544574</v>
      </c>
      <c r="R312">
        <f t="shared" si="34"/>
        <v>4300467.8120232988</v>
      </c>
    </row>
    <row r="313" spans="1:18" x14ac:dyDescent="0.25">
      <c r="A313" s="3" t="s">
        <v>36</v>
      </c>
      <c r="B313" s="2">
        <v>62.5</v>
      </c>
      <c r="C313">
        <v>10.85</v>
      </c>
      <c r="D313">
        <v>312.60000000000002</v>
      </c>
      <c r="E313" s="1" t="s">
        <v>2</v>
      </c>
      <c r="F313" s="1" t="s">
        <v>3</v>
      </c>
      <c r="J313" s="17">
        <v>477086.45600000001</v>
      </c>
      <c r="K313" s="17">
        <v>4300447.1560000004</v>
      </c>
      <c r="L313">
        <f t="shared" si="28"/>
        <v>0.3125</v>
      </c>
      <c r="M313" s="2">
        <f t="shared" si="29"/>
        <v>11.1625</v>
      </c>
      <c r="N313">
        <f t="shared" si="30"/>
        <v>5.4558992417342749</v>
      </c>
      <c r="O313">
        <f t="shared" si="31"/>
        <v>-8.2166837349740298</v>
      </c>
      <c r="P313">
        <f t="shared" si="32"/>
        <v>7.555628011582705</v>
      </c>
      <c r="Q313">
        <f t="shared" si="33"/>
        <v>477078.23931626504</v>
      </c>
      <c r="R313">
        <f t="shared" si="34"/>
        <v>4300454.7116280124</v>
      </c>
    </row>
    <row r="314" spans="1:18" x14ac:dyDescent="0.25">
      <c r="A314" s="3" t="s">
        <v>36</v>
      </c>
      <c r="B314" s="2">
        <v>81.8</v>
      </c>
      <c r="C314">
        <v>24.41</v>
      </c>
      <c r="D314">
        <v>330</v>
      </c>
      <c r="E314" s="1" t="s">
        <v>2</v>
      </c>
      <c r="F314" s="1" t="s">
        <v>3</v>
      </c>
      <c r="J314" s="17">
        <v>477086.45600000001</v>
      </c>
      <c r="K314" s="17">
        <v>4300447.1560000004</v>
      </c>
      <c r="L314">
        <f t="shared" si="28"/>
        <v>0.40899999999999997</v>
      </c>
      <c r="M314" s="2">
        <f t="shared" si="29"/>
        <v>24.818999999999999</v>
      </c>
      <c r="N314">
        <f t="shared" si="30"/>
        <v>5.7595865315812871</v>
      </c>
      <c r="O314">
        <f t="shared" si="31"/>
        <v>-12.40950000000001</v>
      </c>
      <c r="P314">
        <f t="shared" si="32"/>
        <v>21.493884496525975</v>
      </c>
      <c r="Q314">
        <f t="shared" si="33"/>
        <v>477074.0465</v>
      </c>
      <c r="R314">
        <f t="shared" si="34"/>
        <v>4300468.6498844968</v>
      </c>
    </row>
    <row r="315" spans="1:18" x14ac:dyDescent="0.25">
      <c r="A315" s="3" t="s">
        <v>36</v>
      </c>
      <c r="B315" s="2">
        <v>79.5</v>
      </c>
      <c r="C315">
        <v>31.08</v>
      </c>
      <c r="D315">
        <v>332.8</v>
      </c>
      <c r="E315" s="1" t="s">
        <v>1</v>
      </c>
      <c r="F315" s="1" t="s">
        <v>3</v>
      </c>
      <c r="H315" s="1" t="s">
        <v>18</v>
      </c>
      <c r="J315" s="17">
        <v>477086.45600000001</v>
      </c>
      <c r="K315" s="17">
        <v>4300447.1560000004</v>
      </c>
      <c r="L315">
        <f t="shared" si="28"/>
        <v>0.39750000000000002</v>
      </c>
      <c r="M315" s="2">
        <f t="shared" si="29"/>
        <v>31.477499999999999</v>
      </c>
      <c r="N315">
        <f t="shared" si="30"/>
        <v>5.8084557506371288</v>
      </c>
      <c r="O315">
        <f t="shared" si="31"/>
        <v>-14.388299998990046</v>
      </c>
      <c r="P315">
        <f t="shared" si="32"/>
        <v>27.996603890276816</v>
      </c>
      <c r="Q315">
        <f t="shared" si="33"/>
        <v>477072.067700001</v>
      </c>
      <c r="R315">
        <f t="shared" si="34"/>
        <v>4300475.1526038907</v>
      </c>
    </row>
    <row r="316" spans="1:18" x14ac:dyDescent="0.25">
      <c r="A316" s="3" t="s">
        <v>36</v>
      </c>
      <c r="B316" s="2">
        <v>58.2</v>
      </c>
      <c r="C316">
        <v>24.31</v>
      </c>
      <c r="D316">
        <v>10.050000000000001</v>
      </c>
      <c r="E316" s="1" t="s">
        <v>4</v>
      </c>
      <c r="F316" s="1" t="s">
        <v>3</v>
      </c>
      <c r="J316" s="17">
        <v>477086.45600000001</v>
      </c>
      <c r="K316" s="17">
        <v>4300447.1560000004</v>
      </c>
      <c r="L316">
        <f t="shared" si="28"/>
        <v>0.29100000000000004</v>
      </c>
      <c r="M316" s="2">
        <f t="shared" si="29"/>
        <v>24.600999999999999</v>
      </c>
      <c r="N316">
        <f t="shared" si="30"/>
        <v>0.17540558982543014</v>
      </c>
      <c r="O316">
        <f t="shared" si="31"/>
        <v>4.2930594583623298</v>
      </c>
      <c r="P316">
        <f t="shared" si="32"/>
        <v>24.223518354833711</v>
      </c>
      <c r="Q316">
        <f t="shared" si="33"/>
        <v>477090.74905945838</v>
      </c>
      <c r="R316">
        <f t="shared" si="34"/>
        <v>4300471.3795183552</v>
      </c>
    </row>
    <row r="317" spans="1:18" x14ac:dyDescent="0.25">
      <c r="A317" s="3" t="s">
        <v>36</v>
      </c>
      <c r="B317" s="2">
        <v>44.5</v>
      </c>
      <c r="C317">
        <v>30.87</v>
      </c>
      <c r="D317">
        <v>8.5</v>
      </c>
      <c r="E317" s="1" t="s">
        <v>2</v>
      </c>
      <c r="F317" s="1" t="s">
        <v>3</v>
      </c>
      <c r="J317" s="17">
        <v>477086.45600000001</v>
      </c>
      <c r="K317" s="17">
        <v>4300447.1560000004</v>
      </c>
      <c r="L317">
        <f t="shared" si="28"/>
        <v>0.2225</v>
      </c>
      <c r="M317" s="2">
        <f t="shared" si="29"/>
        <v>31.092500000000001</v>
      </c>
      <c r="N317">
        <f t="shared" si="30"/>
        <v>0.14835298641951802</v>
      </c>
      <c r="O317">
        <f t="shared" si="31"/>
        <v>4.5957641155474187</v>
      </c>
      <c r="P317">
        <f t="shared" si="32"/>
        <v>30.7509757315804</v>
      </c>
      <c r="Q317">
        <f t="shared" si="33"/>
        <v>477091.05176411557</v>
      </c>
      <c r="R317">
        <f t="shared" si="34"/>
        <v>4300477.9069757322</v>
      </c>
    </row>
    <row r="318" spans="1:18" x14ac:dyDescent="0.25">
      <c r="A318" s="3" t="s">
        <v>36</v>
      </c>
      <c r="B318" s="2">
        <v>58.7</v>
      </c>
      <c r="C318">
        <v>30.56</v>
      </c>
      <c r="D318">
        <v>12.4</v>
      </c>
      <c r="E318" s="1" t="s">
        <v>1</v>
      </c>
      <c r="F318" s="1" t="s">
        <v>3</v>
      </c>
      <c r="J318" s="17">
        <v>477086.45600000001</v>
      </c>
      <c r="K318" s="17">
        <v>4300447.1560000004</v>
      </c>
      <c r="L318">
        <f t="shared" si="28"/>
        <v>0.29350000000000004</v>
      </c>
      <c r="M318" s="2">
        <f t="shared" si="29"/>
        <v>30.8535</v>
      </c>
      <c r="N318">
        <f t="shared" si="30"/>
        <v>0.21642082724729686</v>
      </c>
      <c r="O318">
        <f t="shared" si="31"/>
        <v>6.6253364167489845</v>
      </c>
      <c r="P318">
        <f t="shared" si="32"/>
        <v>30.13375813958325</v>
      </c>
      <c r="Q318">
        <f t="shared" si="33"/>
        <v>477093.08133641677</v>
      </c>
      <c r="R318">
        <f t="shared" si="34"/>
        <v>4300477.2897581402</v>
      </c>
    </row>
    <row r="319" spans="1:18" x14ac:dyDescent="0.25">
      <c r="A319" s="3" t="s">
        <v>36</v>
      </c>
      <c r="B319" s="2">
        <v>38.799999999999997</v>
      </c>
      <c r="C319">
        <v>35.799999999999997</v>
      </c>
      <c r="D319">
        <v>16.7</v>
      </c>
      <c r="E319" s="1" t="s">
        <v>2</v>
      </c>
      <c r="F319" s="1" t="s">
        <v>3</v>
      </c>
      <c r="J319" s="17">
        <v>477086.45600000001</v>
      </c>
      <c r="K319" s="17">
        <v>4300447.1560000004</v>
      </c>
      <c r="L319">
        <f t="shared" si="28"/>
        <v>0.19399999999999998</v>
      </c>
      <c r="M319" s="2">
        <f t="shared" si="29"/>
        <v>35.994</v>
      </c>
      <c r="N319">
        <f t="shared" si="30"/>
        <v>0.291469985083053</v>
      </c>
      <c r="O319">
        <f t="shared" si="31"/>
        <v>10.343254551470531</v>
      </c>
      <c r="P319">
        <f t="shared" si="32"/>
        <v>34.475862879462262</v>
      </c>
      <c r="Q319">
        <f t="shared" si="33"/>
        <v>477096.79925455147</v>
      </c>
      <c r="R319">
        <f t="shared" si="34"/>
        <v>4300481.6318628797</v>
      </c>
    </row>
    <row r="320" spans="1:18" x14ac:dyDescent="0.25">
      <c r="A320" s="3" t="s">
        <v>36</v>
      </c>
      <c r="B320" s="2">
        <v>70.400000000000006</v>
      </c>
      <c r="C320">
        <v>30.85</v>
      </c>
      <c r="D320">
        <v>19.899999999999999</v>
      </c>
      <c r="E320" s="1" t="s">
        <v>1</v>
      </c>
      <c r="F320" s="1" t="s">
        <v>3</v>
      </c>
      <c r="I320" t="s">
        <v>9</v>
      </c>
      <c r="J320" s="17">
        <v>477086.45600000001</v>
      </c>
      <c r="K320" s="17">
        <v>4300447.1560000004</v>
      </c>
      <c r="L320">
        <f t="shared" si="28"/>
        <v>0.35200000000000004</v>
      </c>
      <c r="M320" s="2">
        <f t="shared" si="29"/>
        <v>31.202000000000002</v>
      </c>
      <c r="N320">
        <f t="shared" si="30"/>
        <v>0.34732052114687156</v>
      </c>
      <c r="O320">
        <f t="shared" si="31"/>
        <v>10.620522725747589</v>
      </c>
      <c r="P320">
        <f t="shared" si="32"/>
        <v>29.338870138979093</v>
      </c>
      <c r="Q320">
        <f t="shared" si="33"/>
        <v>477097.07652272575</v>
      </c>
      <c r="R320">
        <f t="shared" si="34"/>
        <v>4300476.4948701393</v>
      </c>
    </row>
    <row r="321" spans="1:18" x14ac:dyDescent="0.25">
      <c r="A321" s="3" t="s">
        <v>36</v>
      </c>
      <c r="B321" s="2">
        <v>54.5</v>
      </c>
      <c r="C321">
        <v>33.82</v>
      </c>
      <c r="D321">
        <v>23.8</v>
      </c>
      <c r="E321" s="1" t="s">
        <v>2</v>
      </c>
      <c r="F321" s="1" t="s">
        <v>3</v>
      </c>
      <c r="J321" s="17">
        <v>477086.45600000001</v>
      </c>
      <c r="K321" s="17">
        <v>4300447.1560000004</v>
      </c>
      <c r="L321">
        <f t="shared" si="28"/>
        <v>0.27250000000000002</v>
      </c>
      <c r="M321" s="2">
        <f t="shared" si="29"/>
        <v>34.092500000000001</v>
      </c>
      <c r="N321">
        <f t="shared" si="30"/>
        <v>0.41538836197465046</v>
      </c>
      <c r="O321">
        <f t="shared" si="31"/>
        <v>13.757868015893859</v>
      </c>
      <c r="P321">
        <f t="shared" si="32"/>
        <v>31.193262476170151</v>
      </c>
      <c r="Q321">
        <f t="shared" si="33"/>
        <v>477100.21386801591</v>
      </c>
      <c r="R321">
        <f t="shared" si="34"/>
        <v>4300478.3492624769</v>
      </c>
    </row>
    <row r="322" spans="1:18" x14ac:dyDescent="0.25">
      <c r="A322" s="3" t="s">
        <v>36</v>
      </c>
      <c r="B322" s="2">
        <v>64.5</v>
      </c>
      <c r="C322">
        <v>29.46</v>
      </c>
      <c r="D322">
        <v>30.8</v>
      </c>
      <c r="E322" s="1" t="s">
        <v>2</v>
      </c>
      <c r="F322" s="1" t="s">
        <v>3</v>
      </c>
      <c r="J322" s="17">
        <v>477086.45600000001</v>
      </c>
      <c r="K322" s="17">
        <v>4300447.1560000004</v>
      </c>
      <c r="L322">
        <f t="shared" si="28"/>
        <v>0.32250000000000001</v>
      </c>
      <c r="M322" s="2">
        <f t="shared" si="29"/>
        <v>29.782500000000002</v>
      </c>
      <c r="N322">
        <f t="shared" si="30"/>
        <v>0.53756140961425347</v>
      </c>
      <c r="O322">
        <f t="shared" si="31"/>
        <v>15.249916623007797</v>
      </c>
      <c r="P322">
        <f t="shared" si="32"/>
        <v>25.581973130337516</v>
      </c>
      <c r="Q322">
        <f t="shared" si="33"/>
        <v>477101.705916623</v>
      </c>
      <c r="R322">
        <f t="shared" si="34"/>
        <v>4300472.7379731303</v>
      </c>
    </row>
    <row r="323" spans="1:18" x14ac:dyDescent="0.25">
      <c r="A323" s="3" t="s">
        <v>36</v>
      </c>
      <c r="B323" s="2">
        <v>48</v>
      </c>
      <c r="C323">
        <v>35.549999999999997</v>
      </c>
      <c r="D323">
        <v>33.299999999999997</v>
      </c>
      <c r="E323" s="1" t="s">
        <v>1</v>
      </c>
      <c r="F323" s="1" t="s">
        <v>3</v>
      </c>
      <c r="H323" s="1" t="s">
        <v>18</v>
      </c>
      <c r="J323" s="17">
        <v>477086.45600000001</v>
      </c>
      <c r="K323" s="17">
        <v>4300447.1560000004</v>
      </c>
      <c r="L323">
        <f t="shared" si="28"/>
        <v>0.24</v>
      </c>
      <c r="M323" s="2">
        <f t="shared" si="29"/>
        <v>35.79</v>
      </c>
      <c r="N323">
        <f t="shared" si="30"/>
        <v>0.58119464091411166</v>
      </c>
      <c r="O323">
        <f t="shared" si="31"/>
        <v>19.649526656153132</v>
      </c>
      <c r="P323">
        <f t="shared" si="32"/>
        <v>29.913545463370394</v>
      </c>
      <c r="Q323">
        <f t="shared" si="33"/>
        <v>477106.10552665615</v>
      </c>
      <c r="R323">
        <f t="shared" si="34"/>
        <v>4300477.0695454637</v>
      </c>
    </row>
    <row r="324" spans="1:18" x14ac:dyDescent="0.25">
      <c r="A324" s="3" t="s">
        <v>36</v>
      </c>
      <c r="B324" s="2">
        <v>56.5</v>
      </c>
      <c r="C324">
        <v>37.31</v>
      </c>
      <c r="D324">
        <v>38</v>
      </c>
      <c r="E324" s="1" t="s">
        <v>2</v>
      </c>
      <c r="F324" s="1" t="s">
        <v>3</v>
      </c>
      <c r="J324" s="17">
        <v>477086.45600000001</v>
      </c>
      <c r="K324" s="17">
        <v>4300447.1560000004</v>
      </c>
      <c r="L324">
        <f t="shared" si="28"/>
        <v>0.28249999999999997</v>
      </c>
      <c r="M324" s="2">
        <f t="shared" si="29"/>
        <v>37.592500000000001</v>
      </c>
      <c r="N324">
        <f t="shared" si="30"/>
        <v>0.66322511575784526</v>
      </c>
      <c r="O324">
        <f t="shared" si="31"/>
        <v>23.144254011179811</v>
      </c>
      <c r="P324">
        <f t="shared" si="32"/>
        <v>29.623294254960694</v>
      </c>
      <c r="Q324">
        <f t="shared" si="33"/>
        <v>477109.60025401117</v>
      </c>
      <c r="R324">
        <f t="shared" si="34"/>
        <v>4300476.7792942552</v>
      </c>
    </row>
    <row r="325" spans="1:18" x14ac:dyDescent="0.25">
      <c r="A325" s="3" t="s">
        <v>36</v>
      </c>
      <c r="B325" s="2">
        <v>48</v>
      </c>
      <c r="C325">
        <v>40.5</v>
      </c>
      <c r="D325">
        <v>43.8</v>
      </c>
      <c r="E325" s="1" t="s">
        <v>2</v>
      </c>
      <c r="F325" s="1" t="s">
        <v>3</v>
      </c>
      <c r="J325" s="17">
        <v>477086.45600000001</v>
      </c>
      <c r="K325" s="17">
        <v>4300447.1560000004</v>
      </c>
      <c r="L325">
        <f t="shared" si="28"/>
        <v>0.24</v>
      </c>
      <c r="M325" s="2">
        <f t="shared" si="29"/>
        <v>40.74</v>
      </c>
      <c r="N325">
        <f t="shared" si="30"/>
        <v>0.7644542123735163</v>
      </c>
      <c r="O325">
        <f t="shared" si="31"/>
        <v>28.197912903480375</v>
      </c>
      <c r="P325">
        <f t="shared" si="32"/>
        <v>29.404511692727279</v>
      </c>
      <c r="Q325">
        <f t="shared" si="33"/>
        <v>477114.65391290351</v>
      </c>
      <c r="R325">
        <f t="shared" si="34"/>
        <v>4300476.5605116934</v>
      </c>
    </row>
    <row r="326" spans="1:18" x14ac:dyDescent="0.25">
      <c r="A326" s="3" t="s">
        <v>36</v>
      </c>
      <c r="B326" s="2">
        <v>67.2</v>
      </c>
      <c r="C326">
        <v>43.49</v>
      </c>
      <c r="D326">
        <v>45</v>
      </c>
      <c r="E326" s="1" t="s">
        <v>1</v>
      </c>
      <c r="F326" s="1" t="s">
        <v>3</v>
      </c>
      <c r="H326" s="1" t="s">
        <v>18</v>
      </c>
      <c r="J326" s="17">
        <v>477086.45600000001</v>
      </c>
      <c r="K326" s="17">
        <v>4300447.1560000004</v>
      </c>
      <c r="L326">
        <f t="shared" si="28"/>
        <v>0.33600000000000002</v>
      </c>
      <c r="M326" s="2">
        <f t="shared" si="29"/>
        <v>43.826000000000001</v>
      </c>
      <c r="N326">
        <f t="shared" si="30"/>
        <v>0.78539816339744828</v>
      </c>
      <c r="O326">
        <f t="shared" si="31"/>
        <v>30.98966179228163</v>
      </c>
      <c r="P326">
        <f t="shared" si="32"/>
        <v>30.989661792281634</v>
      </c>
      <c r="Q326">
        <f t="shared" si="33"/>
        <v>477117.4456617923</v>
      </c>
      <c r="R326">
        <f t="shared" si="34"/>
        <v>4300478.1456617927</v>
      </c>
    </row>
    <row r="327" spans="1:18" x14ac:dyDescent="0.25">
      <c r="A327" s="3" t="s">
        <v>36</v>
      </c>
      <c r="B327" s="2">
        <v>58.4</v>
      </c>
      <c r="C327">
        <v>40.49</v>
      </c>
      <c r="D327">
        <v>45</v>
      </c>
      <c r="E327" s="1" t="s">
        <v>1</v>
      </c>
      <c r="F327" s="1" t="s">
        <v>3</v>
      </c>
      <c r="J327" s="17">
        <v>477086.45600000001</v>
      </c>
      <c r="K327" s="17">
        <v>4300447.1560000004</v>
      </c>
      <c r="L327">
        <f t="shared" ref="L327:L390" si="35">B327/2/100</f>
        <v>0.29199999999999998</v>
      </c>
      <c r="M327" s="2">
        <f t="shared" ref="M327:M390" si="36">C327+L327</f>
        <v>40.782000000000004</v>
      </c>
      <c r="N327">
        <f t="shared" ref="N327:N390" si="37">D327*(PI()/180)</f>
        <v>0.78539816339744828</v>
      </c>
      <c r="O327">
        <f t="shared" ref="O327:O390" si="38">M327*SIN(N327)</f>
        <v>28.83722875034978</v>
      </c>
      <c r="P327">
        <f t="shared" ref="P327:P390" si="39">M327*COS(N327)</f>
        <v>28.837228750349787</v>
      </c>
      <c r="Q327">
        <f t="shared" ref="Q327:Q390" si="40">J327+O327</f>
        <v>477115.29322875035</v>
      </c>
      <c r="R327">
        <f t="shared" ref="R327:R390" si="41">K327+P327</f>
        <v>4300475.9932287512</v>
      </c>
    </row>
    <row r="328" spans="1:18" x14ac:dyDescent="0.25">
      <c r="A328" s="3" t="s">
        <v>36</v>
      </c>
      <c r="B328" s="2">
        <v>77.5</v>
      </c>
      <c r="C328">
        <v>3.62</v>
      </c>
      <c r="D328">
        <v>111.2</v>
      </c>
      <c r="E328" s="1" t="s">
        <v>1</v>
      </c>
      <c r="F328" s="1" t="s">
        <v>3</v>
      </c>
      <c r="H328" s="1" t="s">
        <v>18</v>
      </c>
      <c r="J328" s="17">
        <v>477086.45600000001</v>
      </c>
      <c r="K328" s="17">
        <v>4300447.1560000004</v>
      </c>
      <c r="L328">
        <f t="shared" si="35"/>
        <v>0.38750000000000001</v>
      </c>
      <c r="M328" s="2">
        <f t="shared" si="36"/>
        <v>4.0075000000000003</v>
      </c>
      <c r="N328">
        <f t="shared" si="37"/>
        <v>1.9408061282176945</v>
      </c>
      <c r="O328">
        <f t="shared" si="38"/>
        <v>3.7362876333711652</v>
      </c>
      <c r="P328">
        <f t="shared" si="39"/>
        <v>-1.4492104646039849</v>
      </c>
      <c r="Q328">
        <f t="shared" si="40"/>
        <v>477090.19228763337</v>
      </c>
      <c r="R328">
        <f t="shared" si="41"/>
        <v>4300445.7067895355</v>
      </c>
    </row>
    <row r="329" spans="1:18" x14ac:dyDescent="0.25">
      <c r="A329" s="3" t="s">
        <v>36</v>
      </c>
      <c r="B329" s="2">
        <v>67.099999999999994</v>
      </c>
      <c r="C329">
        <v>21.63</v>
      </c>
      <c r="D329">
        <v>160.69999999999999</v>
      </c>
      <c r="E329" s="1" t="s">
        <v>1</v>
      </c>
      <c r="F329" s="1" t="s">
        <v>3</v>
      </c>
      <c r="J329" s="17">
        <v>477086.45600000001</v>
      </c>
      <c r="K329" s="17">
        <v>4300447.1560000004</v>
      </c>
      <c r="L329">
        <f t="shared" si="35"/>
        <v>0.33549999999999996</v>
      </c>
      <c r="M329" s="2">
        <f t="shared" si="36"/>
        <v>21.965499999999999</v>
      </c>
      <c r="N329">
        <f t="shared" si="37"/>
        <v>2.8047441079548876</v>
      </c>
      <c r="O329">
        <f t="shared" si="38"/>
        <v>7.2599138931423015</v>
      </c>
      <c r="P329">
        <f t="shared" si="39"/>
        <v>-20.731059802001425</v>
      </c>
      <c r="Q329">
        <f t="shared" si="40"/>
        <v>477093.71591389313</v>
      </c>
      <c r="R329">
        <f t="shared" si="41"/>
        <v>4300426.4249401987</v>
      </c>
    </row>
    <row r="330" spans="1:18" x14ac:dyDescent="0.25">
      <c r="A330" s="3" t="s">
        <v>36</v>
      </c>
      <c r="B330" s="2">
        <v>85.6</v>
      </c>
      <c r="C330">
        <v>17.78</v>
      </c>
      <c r="D330">
        <v>165.2</v>
      </c>
      <c r="E330" s="1" t="s">
        <v>4</v>
      </c>
      <c r="F330" s="1" t="s">
        <v>3</v>
      </c>
      <c r="I330" t="s">
        <v>9</v>
      </c>
      <c r="J330" s="17">
        <v>477086.45600000001</v>
      </c>
      <c r="K330" s="17">
        <v>4300447.1560000004</v>
      </c>
      <c r="L330">
        <f t="shared" si="35"/>
        <v>0.42799999999999999</v>
      </c>
      <c r="M330" s="2">
        <f t="shared" si="36"/>
        <v>18.208000000000002</v>
      </c>
      <c r="N330">
        <f t="shared" si="37"/>
        <v>2.8832839242946324</v>
      </c>
      <c r="O330">
        <f t="shared" si="38"/>
        <v>4.6511563604948751</v>
      </c>
      <c r="P330">
        <f t="shared" si="39"/>
        <v>-17.603920259709998</v>
      </c>
      <c r="Q330">
        <f t="shared" si="40"/>
        <v>477091.10715636052</v>
      </c>
      <c r="R330">
        <f t="shared" si="41"/>
        <v>4300429.5520797409</v>
      </c>
    </row>
    <row r="331" spans="1:18" x14ac:dyDescent="0.25">
      <c r="A331" s="3" t="s">
        <v>36</v>
      </c>
      <c r="B331" s="2">
        <v>52</v>
      </c>
      <c r="C331">
        <v>34.020000000000003</v>
      </c>
      <c r="D331">
        <v>174.6</v>
      </c>
      <c r="E331" s="1" t="s">
        <v>2</v>
      </c>
      <c r="F331" s="1" t="s">
        <v>3</v>
      </c>
      <c r="J331" s="17">
        <v>477086.45600000001</v>
      </c>
      <c r="K331" s="17">
        <v>4300447.1560000004</v>
      </c>
      <c r="L331">
        <f t="shared" si="35"/>
        <v>0.26</v>
      </c>
      <c r="M331" s="2">
        <f t="shared" si="36"/>
        <v>34.28</v>
      </c>
      <c r="N331">
        <f t="shared" si="37"/>
        <v>3.0473448739820994</v>
      </c>
      <c r="O331">
        <f t="shared" si="38"/>
        <v>3.226032980558672</v>
      </c>
      <c r="P331">
        <f t="shared" si="39"/>
        <v>-34.127864146593581</v>
      </c>
      <c r="Q331">
        <f t="shared" si="40"/>
        <v>477089.68203298055</v>
      </c>
      <c r="R331">
        <f t="shared" si="41"/>
        <v>4300413.0281358538</v>
      </c>
    </row>
    <row r="332" spans="1:18" x14ac:dyDescent="0.25">
      <c r="A332" s="3" t="s">
        <v>36</v>
      </c>
      <c r="B332" s="2">
        <v>37</v>
      </c>
      <c r="C332">
        <v>34.520000000000003</v>
      </c>
      <c r="D332">
        <v>174.6</v>
      </c>
      <c r="E332" s="1" t="s">
        <v>4</v>
      </c>
      <c r="F332" s="1" t="s">
        <v>3</v>
      </c>
      <c r="J332" s="17">
        <v>477086.45600000001</v>
      </c>
      <c r="K332" s="17">
        <v>4300447.1560000004</v>
      </c>
      <c r="L332">
        <f t="shared" si="35"/>
        <v>0.185</v>
      </c>
      <c r="M332" s="2">
        <f t="shared" si="36"/>
        <v>34.705000000000005</v>
      </c>
      <c r="N332">
        <f t="shared" si="37"/>
        <v>3.0473448739820994</v>
      </c>
      <c r="O332">
        <f t="shared" si="38"/>
        <v>3.2660290137190411</v>
      </c>
      <c r="P332">
        <f t="shared" si="39"/>
        <v>-34.550977981549899</v>
      </c>
      <c r="Q332">
        <f t="shared" si="40"/>
        <v>477089.72202901373</v>
      </c>
      <c r="R332">
        <f t="shared" si="41"/>
        <v>4300412.6050220188</v>
      </c>
    </row>
    <row r="333" spans="1:18" x14ac:dyDescent="0.25">
      <c r="A333" s="3" t="s">
        <v>36</v>
      </c>
      <c r="B333" s="2">
        <v>53</v>
      </c>
      <c r="C333">
        <v>17.41</v>
      </c>
      <c r="D333">
        <v>226.1</v>
      </c>
      <c r="E333" s="1" t="s">
        <v>2</v>
      </c>
      <c r="F333" s="1" t="s">
        <v>3</v>
      </c>
      <c r="J333" s="17">
        <v>477086.45600000001</v>
      </c>
      <c r="K333" s="17">
        <v>4300447.1560000004</v>
      </c>
      <c r="L333">
        <f t="shared" si="35"/>
        <v>0.26500000000000001</v>
      </c>
      <c r="M333" s="2">
        <f t="shared" si="36"/>
        <v>17.675000000000001</v>
      </c>
      <c r="N333">
        <f t="shared" si="37"/>
        <v>3.9461894387591792</v>
      </c>
      <c r="O333">
        <f t="shared" si="38"/>
        <v>-12.735740898949841</v>
      </c>
      <c r="P333">
        <f t="shared" si="39"/>
        <v>-12.255877314774995</v>
      </c>
      <c r="Q333">
        <f t="shared" si="40"/>
        <v>477073.72025910107</v>
      </c>
      <c r="R333">
        <f t="shared" si="41"/>
        <v>4300434.9001226854</v>
      </c>
    </row>
    <row r="334" spans="1:18" x14ac:dyDescent="0.25">
      <c r="A334" s="3" t="s">
        <v>36</v>
      </c>
      <c r="B334" s="2">
        <v>52</v>
      </c>
      <c r="C334">
        <v>11.17</v>
      </c>
      <c r="D334">
        <v>250</v>
      </c>
      <c r="E334" s="1" t="s">
        <v>2</v>
      </c>
      <c r="F334" s="1" t="s">
        <v>3</v>
      </c>
      <c r="J334" s="17">
        <v>477086.45600000001</v>
      </c>
      <c r="K334" s="17">
        <v>4300447.1560000004</v>
      </c>
      <c r="L334">
        <f t="shared" si="35"/>
        <v>0.26</v>
      </c>
      <c r="M334" s="2">
        <f t="shared" si="36"/>
        <v>11.43</v>
      </c>
      <c r="N334">
        <f t="shared" si="37"/>
        <v>4.3633231299858242</v>
      </c>
      <c r="O334">
        <f t="shared" si="38"/>
        <v>-10.740686655582934</v>
      </c>
      <c r="P334">
        <f t="shared" si="39"/>
        <v>-3.9092902382123915</v>
      </c>
      <c r="Q334">
        <f t="shared" si="40"/>
        <v>477075.71531334444</v>
      </c>
      <c r="R334">
        <f t="shared" si="41"/>
        <v>4300443.2467097621</v>
      </c>
    </row>
    <row r="335" spans="1:18" x14ac:dyDescent="0.25">
      <c r="A335" s="3" t="s">
        <v>36</v>
      </c>
      <c r="B335" s="2">
        <v>40.5</v>
      </c>
      <c r="C335">
        <v>3.75</v>
      </c>
      <c r="D335">
        <v>324.3</v>
      </c>
      <c r="E335" s="1" t="s">
        <v>2</v>
      </c>
      <c r="F335" s="1" t="s">
        <v>3</v>
      </c>
      <c r="J335" s="17">
        <v>477086.45600000001</v>
      </c>
      <c r="K335" s="17">
        <v>4300447.1560000004</v>
      </c>
      <c r="L335">
        <f t="shared" si="35"/>
        <v>0.20250000000000001</v>
      </c>
      <c r="M335" s="2">
        <f t="shared" si="36"/>
        <v>3.9525000000000001</v>
      </c>
      <c r="N335">
        <f t="shared" si="37"/>
        <v>5.6601027642176112</v>
      </c>
      <c r="O335">
        <f t="shared" si="38"/>
        <v>-2.3064466378850534</v>
      </c>
      <c r="P335">
        <f t="shared" si="39"/>
        <v>3.2097601400398648</v>
      </c>
      <c r="Q335">
        <f t="shared" si="40"/>
        <v>477084.14955336211</v>
      </c>
      <c r="R335">
        <f t="shared" si="41"/>
        <v>4300450.3657601401</v>
      </c>
    </row>
    <row r="336" spans="1:18" x14ac:dyDescent="0.25">
      <c r="A336" s="3" t="s">
        <v>36</v>
      </c>
      <c r="B336" s="2">
        <v>59.5</v>
      </c>
      <c r="C336">
        <v>5.78</v>
      </c>
      <c r="D336">
        <v>339.4</v>
      </c>
      <c r="E336" s="1" t="s">
        <v>2</v>
      </c>
      <c r="F336" s="1" t="s">
        <v>3</v>
      </c>
      <c r="J336" s="17">
        <v>477086.45600000001</v>
      </c>
      <c r="K336" s="17">
        <v>4300447.1560000004</v>
      </c>
      <c r="L336">
        <f t="shared" si="35"/>
        <v>0.29749999999999999</v>
      </c>
      <c r="M336" s="2">
        <f t="shared" si="36"/>
        <v>6.0775000000000006</v>
      </c>
      <c r="N336">
        <f t="shared" si="37"/>
        <v>5.9236474812687545</v>
      </c>
      <c r="O336">
        <f t="shared" si="38"/>
        <v>-2.1383176181795758</v>
      </c>
      <c r="P336">
        <f t="shared" si="39"/>
        <v>5.6889018284536101</v>
      </c>
      <c r="Q336">
        <f t="shared" si="40"/>
        <v>477084.31768238184</v>
      </c>
      <c r="R336">
        <f t="shared" si="41"/>
        <v>4300452.844901829</v>
      </c>
    </row>
    <row r="337" spans="1:18" x14ac:dyDescent="0.25">
      <c r="A337" s="3" t="s">
        <v>36</v>
      </c>
      <c r="B337" s="2">
        <v>28.7</v>
      </c>
      <c r="C337">
        <v>13.5</v>
      </c>
      <c r="D337">
        <v>329.5</v>
      </c>
      <c r="E337" s="1" t="s">
        <v>2</v>
      </c>
      <c r="F337" s="1" t="s">
        <v>3</v>
      </c>
      <c r="J337" s="17">
        <v>477086.45600000001</v>
      </c>
      <c r="K337" s="17">
        <v>4300447.1560000004</v>
      </c>
      <c r="L337">
        <f t="shared" si="35"/>
        <v>0.14349999999999999</v>
      </c>
      <c r="M337" s="2">
        <f t="shared" si="36"/>
        <v>13.6435</v>
      </c>
      <c r="N337">
        <f t="shared" si="37"/>
        <v>5.750859885321316</v>
      </c>
      <c r="O337">
        <f t="shared" si="38"/>
        <v>-6.9245996550543678</v>
      </c>
      <c r="P337">
        <f t="shared" si="39"/>
        <v>11.755637450483956</v>
      </c>
      <c r="Q337">
        <f t="shared" si="40"/>
        <v>477079.53140034497</v>
      </c>
      <c r="R337">
        <f t="shared" si="41"/>
        <v>4300458.9116374506</v>
      </c>
    </row>
    <row r="338" spans="1:18" x14ac:dyDescent="0.25">
      <c r="A338" s="3" t="s">
        <v>36</v>
      </c>
      <c r="B338" s="2">
        <v>25.3</v>
      </c>
      <c r="C338">
        <v>7.19</v>
      </c>
      <c r="D338">
        <v>53.9</v>
      </c>
      <c r="E338" s="1" t="s">
        <v>2</v>
      </c>
      <c r="F338" s="1" t="s">
        <v>3</v>
      </c>
      <c r="J338" s="17">
        <v>477086.45600000001</v>
      </c>
      <c r="K338" s="17">
        <v>4300447.1560000004</v>
      </c>
      <c r="L338">
        <f t="shared" si="35"/>
        <v>0.1265</v>
      </c>
      <c r="M338" s="2">
        <f t="shared" si="36"/>
        <v>7.3165000000000004</v>
      </c>
      <c r="N338">
        <f t="shared" si="37"/>
        <v>0.9407324668249436</v>
      </c>
      <c r="O338">
        <f t="shared" si="38"/>
        <v>5.9116579855399403</v>
      </c>
      <c r="P338">
        <f t="shared" si="39"/>
        <v>4.3108551485757278</v>
      </c>
      <c r="Q338">
        <f t="shared" si="40"/>
        <v>477092.36765798554</v>
      </c>
      <c r="R338">
        <f t="shared" si="41"/>
        <v>4300451.4668551488</v>
      </c>
    </row>
    <row r="339" spans="1:18" x14ac:dyDescent="0.25">
      <c r="A339" s="3" t="s">
        <v>36</v>
      </c>
      <c r="B339" s="2">
        <v>56.8</v>
      </c>
      <c r="C339">
        <v>13.24</v>
      </c>
      <c r="D339">
        <v>27.4</v>
      </c>
      <c r="E339" s="1" t="s">
        <v>2</v>
      </c>
      <c r="F339" s="1" t="s">
        <v>3</v>
      </c>
      <c r="J339" s="17">
        <v>477086.45600000001</v>
      </c>
      <c r="K339" s="17">
        <v>4300447.1560000004</v>
      </c>
      <c r="L339">
        <f t="shared" si="35"/>
        <v>0.28399999999999997</v>
      </c>
      <c r="M339" s="2">
        <f t="shared" si="36"/>
        <v>13.524000000000001</v>
      </c>
      <c r="N339">
        <f t="shared" si="37"/>
        <v>0.4782202150464463</v>
      </c>
      <c r="O339">
        <f t="shared" si="38"/>
        <v>6.2237418894168099</v>
      </c>
      <c r="P339">
        <f t="shared" si="39"/>
        <v>12.006815268584692</v>
      </c>
      <c r="Q339">
        <f t="shared" si="40"/>
        <v>477092.67974188941</v>
      </c>
      <c r="R339">
        <f t="shared" si="41"/>
        <v>4300459.1628152691</v>
      </c>
    </row>
    <row r="340" spans="1:18" x14ac:dyDescent="0.25">
      <c r="A340" s="3" t="s">
        <v>36</v>
      </c>
      <c r="B340" s="2">
        <v>48.3</v>
      </c>
      <c r="C340">
        <v>17.13</v>
      </c>
      <c r="D340">
        <v>20.6</v>
      </c>
      <c r="E340" s="1" t="s">
        <v>2</v>
      </c>
      <c r="F340" s="1" t="s">
        <v>3</v>
      </c>
      <c r="J340" s="17">
        <v>477086.45600000001</v>
      </c>
      <c r="K340" s="17">
        <v>4300447.1560000004</v>
      </c>
      <c r="L340">
        <f t="shared" si="35"/>
        <v>0.24149999999999999</v>
      </c>
      <c r="M340" s="2">
        <f t="shared" si="36"/>
        <v>17.371499999999997</v>
      </c>
      <c r="N340">
        <f t="shared" si="37"/>
        <v>0.35953782591083189</v>
      </c>
      <c r="O340">
        <f t="shared" si="38"/>
        <v>6.1120171952622773</v>
      </c>
      <c r="P340">
        <f t="shared" si="39"/>
        <v>16.260758225089571</v>
      </c>
      <c r="Q340">
        <f t="shared" si="40"/>
        <v>477092.56801719527</v>
      </c>
      <c r="R340">
        <f t="shared" si="41"/>
        <v>4300463.4167582253</v>
      </c>
    </row>
    <row r="341" spans="1:18" x14ac:dyDescent="0.25">
      <c r="A341" s="3" t="s">
        <v>36</v>
      </c>
      <c r="B341" s="2">
        <v>35.1</v>
      </c>
      <c r="C341">
        <v>16.190000000000001</v>
      </c>
      <c r="D341">
        <v>32.700000000000003</v>
      </c>
      <c r="E341" s="1" t="s">
        <v>2</v>
      </c>
      <c r="F341" s="1" t="s">
        <v>3</v>
      </c>
      <c r="J341" s="17">
        <v>477086.45600000001</v>
      </c>
      <c r="K341" s="17">
        <v>4300447.1560000004</v>
      </c>
      <c r="L341">
        <f t="shared" si="35"/>
        <v>0.17550000000000002</v>
      </c>
      <c r="M341" s="2">
        <f t="shared" si="36"/>
        <v>16.365500000000001</v>
      </c>
      <c r="N341">
        <f t="shared" si="37"/>
        <v>0.57072266540214578</v>
      </c>
      <c r="O341">
        <f t="shared" si="38"/>
        <v>8.8413029647770642</v>
      </c>
      <c r="P341">
        <f t="shared" si="39"/>
        <v>13.771744701925909</v>
      </c>
      <c r="Q341">
        <f t="shared" si="40"/>
        <v>477095.29730296478</v>
      </c>
      <c r="R341">
        <f t="shared" si="41"/>
        <v>4300460.9277447024</v>
      </c>
    </row>
    <row r="342" spans="1:18" x14ac:dyDescent="0.25">
      <c r="A342" s="3" t="s">
        <v>36</v>
      </c>
      <c r="B342" s="2">
        <v>26.5</v>
      </c>
      <c r="C342">
        <v>11.26</v>
      </c>
      <c r="D342">
        <v>46.1</v>
      </c>
      <c r="E342" s="1" t="s">
        <v>2</v>
      </c>
      <c r="F342" s="1" t="s">
        <v>3</v>
      </c>
      <c r="J342" s="17">
        <v>477086.45600000001</v>
      </c>
      <c r="K342" s="17">
        <v>4300447.1560000004</v>
      </c>
      <c r="L342">
        <f t="shared" si="35"/>
        <v>0.13250000000000001</v>
      </c>
      <c r="M342" s="2">
        <f t="shared" si="36"/>
        <v>11.3925</v>
      </c>
      <c r="N342">
        <f t="shared" si="37"/>
        <v>0.80459678516938593</v>
      </c>
      <c r="O342">
        <f t="shared" si="38"/>
        <v>8.2088785398181638</v>
      </c>
      <c r="P342">
        <f t="shared" si="39"/>
        <v>7.8995803286321991</v>
      </c>
      <c r="Q342">
        <f t="shared" si="40"/>
        <v>477094.6648785398</v>
      </c>
      <c r="R342">
        <f t="shared" si="41"/>
        <v>4300455.0555803291</v>
      </c>
    </row>
    <row r="343" spans="1:18" x14ac:dyDescent="0.25">
      <c r="A343" s="3" t="s">
        <v>36</v>
      </c>
      <c r="B343" s="2">
        <v>56.5</v>
      </c>
      <c r="C343">
        <v>24.29</v>
      </c>
      <c r="D343">
        <v>25.41</v>
      </c>
      <c r="E343" s="1" t="s">
        <v>2</v>
      </c>
      <c r="F343" s="1" t="s">
        <v>3</v>
      </c>
      <c r="G343" s="1" t="s">
        <v>5</v>
      </c>
      <c r="J343" s="17">
        <v>477086.45600000001</v>
      </c>
      <c r="K343" s="17">
        <v>4300447.1560000004</v>
      </c>
      <c r="L343">
        <f t="shared" si="35"/>
        <v>0.28249999999999997</v>
      </c>
      <c r="M343" s="2">
        <f t="shared" si="36"/>
        <v>24.572499999999998</v>
      </c>
      <c r="N343">
        <f t="shared" si="37"/>
        <v>0.44348816293175913</v>
      </c>
      <c r="O343">
        <f t="shared" si="38"/>
        <v>10.54388254837451</v>
      </c>
      <c r="P343">
        <f t="shared" si="39"/>
        <v>22.195366567283436</v>
      </c>
      <c r="Q343">
        <f t="shared" si="40"/>
        <v>477096.99988254841</v>
      </c>
      <c r="R343">
        <f t="shared" si="41"/>
        <v>4300469.3513665674</v>
      </c>
    </row>
    <row r="344" spans="1:18" x14ac:dyDescent="0.25">
      <c r="A344" s="3" t="s">
        <v>36</v>
      </c>
      <c r="B344" s="2">
        <v>107.2</v>
      </c>
      <c r="C344">
        <v>21.1</v>
      </c>
      <c r="D344">
        <v>48.1</v>
      </c>
      <c r="E344" s="1" t="s">
        <v>1</v>
      </c>
      <c r="F344" s="1" t="s">
        <v>3</v>
      </c>
      <c r="G344" s="1" t="s">
        <v>5</v>
      </c>
      <c r="H344" s="1" t="s">
        <v>18</v>
      </c>
      <c r="J344" s="17">
        <v>477086.45600000001</v>
      </c>
      <c r="K344" s="17">
        <v>4300447.1560000004</v>
      </c>
      <c r="L344">
        <f t="shared" si="35"/>
        <v>0.53600000000000003</v>
      </c>
      <c r="M344" s="2">
        <f t="shared" si="36"/>
        <v>21.636000000000003</v>
      </c>
      <c r="N344">
        <f t="shared" si="37"/>
        <v>0.83950337020927257</v>
      </c>
      <c r="O344">
        <f t="shared" si="38"/>
        <v>16.103924614257252</v>
      </c>
      <c r="P344">
        <f t="shared" si="39"/>
        <v>14.449225170171566</v>
      </c>
      <c r="Q344">
        <f t="shared" si="40"/>
        <v>477102.55992461427</v>
      </c>
      <c r="R344">
        <f t="shared" si="41"/>
        <v>4300461.605225171</v>
      </c>
    </row>
    <row r="345" spans="1:18" x14ac:dyDescent="0.25">
      <c r="A345" s="3" t="s">
        <v>36</v>
      </c>
      <c r="B345" s="2">
        <v>33.5</v>
      </c>
      <c r="C345">
        <v>20.7</v>
      </c>
      <c r="D345">
        <v>52.4</v>
      </c>
      <c r="E345" s="1" t="s">
        <v>1</v>
      </c>
      <c r="F345" s="1" t="s">
        <v>3</v>
      </c>
      <c r="H345" s="1" t="s">
        <v>18</v>
      </c>
      <c r="J345" s="17">
        <v>477086.45600000001</v>
      </c>
      <c r="K345" s="17">
        <v>4300447.1560000004</v>
      </c>
      <c r="L345">
        <f t="shared" si="35"/>
        <v>0.16750000000000001</v>
      </c>
      <c r="M345" s="2">
        <f t="shared" si="36"/>
        <v>20.8675</v>
      </c>
      <c r="N345">
        <f t="shared" si="37"/>
        <v>0.91455252804502862</v>
      </c>
      <c r="O345">
        <f t="shared" si="38"/>
        <v>16.533104132714442</v>
      </c>
      <c r="P345">
        <f t="shared" si="39"/>
        <v>12.732204207709703</v>
      </c>
      <c r="Q345">
        <f t="shared" si="40"/>
        <v>477102.98910413269</v>
      </c>
      <c r="R345">
        <f t="shared" si="41"/>
        <v>4300459.8882042086</v>
      </c>
    </row>
    <row r="346" spans="1:18" x14ac:dyDescent="0.25">
      <c r="A346" s="3" t="s">
        <v>36</v>
      </c>
      <c r="B346" s="2">
        <v>35.5</v>
      </c>
      <c r="C346">
        <v>22.06</v>
      </c>
      <c r="D346">
        <v>56.2</v>
      </c>
      <c r="E346" s="1" t="s">
        <v>1</v>
      </c>
      <c r="F346" s="1" t="s">
        <v>3</v>
      </c>
      <c r="H346" s="1" t="s">
        <v>18</v>
      </c>
      <c r="J346" s="17">
        <v>477086.45600000001</v>
      </c>
      <c r="K346" s="17">
        <v>4300447.1560000004</v>
      </c>
      <c r="L346">
        <f t="shared" si="35"/>
        <v>0.17749999999999999</v>
      </c>
      <c r="M346" s="2">
        <f t="shared" si="36"/>
        <v>22.237499999999997</v>
      </c>
      <c r="N346">
        <f t="shared" si="37"/>
        <v>0.98087503962081324</v>
      </c>
      <c r="O346">
        <f t="shared" si="38"/>
        <v>18.479017135487876</v>
      </c>
      <c r="P346">
        <f t="shared" si="39"/>
        <v>12.370623749688027</v>
      </c>
      <c r="Q346">
        <f t="shared" si="40"/>
        <v>477104.93501713552</v>
      </c>
      <c r="R346">
        <f t="shared" si="41"/>
        <v>4300459.5266237501</v>
      </c>
    </row>
    <row r="347" spans="1:18" x14ac:dyDescent="0.25">
      <c r="A347" s="3" t="s">
        <v>36</v>
      </c>
      <c r="B347" s="2">
        <v>61</v>
      </c>
      <c r="C347">
        <v>30</v>
      </c>
      <c r="D347">
        <v>45</v>
      </c>
      <c r="E347" s="1" t="s">
        <v>1</v>
      </c>
      <c r="F347" s="1" t="s">
        <v>3</v>
      </c>
      <c r="J347" s="17">
        <v>477086.45600000001</v>
      </c>
      <c r="K347" s="17">
        <v>4300447.1560000004</v>
      </c>
      <c r="L347">
        <f t="shared" si="35"/>
        <v>0.30499999999999999</v>
      </c>
      <c r="M347" s="2">
        <f t="shared" si="36"/>
        <v>30.305</v>
      </c>
      <c r="N347">
        <f t="shared" si="37"/>
        <v>0.78539816339744828</v>
      </c>
      <c r="O347">
        <f t="shared" si="38"/>
        <v>21.428871003858319</v>
      </c>
      <c r="P347">
        <f t="shared" si="39"/>
        <v>21.428871003858323</v>
      </c>
      <c r="Q347">
        <f t="shared" si="40"/>
        <v>477107.88487100386</v>
      </c>
      <c r="R347">
        <f t="shared" si="41"/>
        <v>4300468.5848710043</v>
      </c>
    </row>
    <row r="348" spans="1:18" x14ac:dyDescent="0.25">
      <c r="A348" s="3" t="s">
        <v>36</v>
      </c>
      <c r="B348" s="2">
        <v>105.5</v>
      </c>
      <c r="C348">
        <v>28.2</v>
      </c>
      <c r="D348">
        <v>57</v>
      </c>
      <c r="E348" s="1" t="s">
        <v>2</v>
      </c>
      <c r="F348" s="1" t="s">
        <v>3</v>
      </c>
      <c r="J348" s="17">
        <v>477086.45600000001</v>
      </c>
      <c r="K348" s="17">
        <v>4300447.1560000004</v>
      </c>
      <c r="L348">
        <f t="shared" si="35"/>
        <v>0.52749999999999997</v>
      </c>
      <c r="M348" s="2">
        <f t="shared" si="36"/>
        <v>28.727499999999999</v>
      </c>
      <c r="N348">
        <f t="shared" si="37"/>
        <v>0.99483767363676789</v>
      </c>
      <c r="O348">
        <f t="shared" si="38"/>
        <v>24.09290874065217</v>
      </c>
      <c r="P348">
        <f t="shared" si="39"/>
        <v>15.64611787839419</v>
      </c>
      <c r="Q348">
        <f t="shared" si="40"/>
        <v>477110.54890874063</v>
      </c>
      <c r="R348">
        <f t="shared" si="41"/>
        <v>4300462.8021178786</v>
      </c>
    </row>
    <row r="349" spans="1:18" x14ac:dyDescent="0.25">
      <c r="A349" s="3" t="s">
        <v>36</v>
      </c>
      <c r="B349" s="2">
        <v>72</v>
      </c>
      <c r="C349">
        <v>19.61</v>
      </c>
      <c r="D349">
        <v>81.400000000000006</v>
      </c>
      <c r="E349" s="1" t="s">
        <v>4</v>
      </c>
      <c r="F349" s="1" t="s">
        <v>3</v>
      </c>
      <c r="G349" s="1" t="s">
        <v>5</v>
      </c>
      <c r="H349" s="1" t="s">
        <v>18</v>
      </c>
      <c r="J349" s="17">
        <v>477086.45600000001</v>
      </c>
      <c r="K349" s="17">
        <v>4300447.1560000004</v>
      </c>
      <c r="L349">
        <f t="shared" si="35"/>
        <v>0.36</v>
      </c>
      <c r="M349" s="2">
        <f t="shared" si="36"/>
        <v>19.97</v>
      </c>
      <c r="N349">
        <f t="shared" si="37"/>
        <v>1.4206980111233845</v>
      </c>
      <c r="O349">
        <f t="shared" si="38"/>
        <v>19.745464929508707</v>
      </c>
      <c r="P349">
        <f t="shared" si="39"/>
        <v>2.9862208085708759</v>
      </c>
      <c r="Q349">
        <f t="shared" si="40"/>
        <v>477106.2014649295</v>
      </c>
      <c r="R349">
        <f t="shared" si="41"/>
        <v>4300450.1422208091</v>
      </c>
    </row>
    <row r="350" spans="1:18" x14ac:dyDescent="0.25">
      <c r="A350" s="3" t="s">
        <v>36</v>
      </c>
      <c r="B350" s="2">
        <v>27.9</v>
      </c>
      <c r="C350">
        <v>12.7</v>
      </c>
      <c r="D350">
        <v>180.3</v>
      </c>
      <c r="E350" s="1" t="s">
        <v>4</v>
      </c>
      <c r="F350" s="1" t="s">
        <v>3</v>
      </c>
      <c r="J350" s="17">
        <v>477086.45600000001</v>
      </c>
      <c r="K350" s="17">
        <v>4300447.1560000004</v>
      </c>
      <c r="L350">
        <f t="shared" si="35"/>
        <v>0.13949999999999999</v>
      </c>
      <c r="M350" s="2">
        <f t="shared" si="36"/>
        <v>12.839499999999999</v>
      </c>
      <c r="N350">
        <f t="shared" si="37"/>
        <v>3.1468286413457762</v>
      </c>
      <c r="O350">
        <f t="shared" si="38"/>
        <v>-6.722715761351164E-2</v>
      </c>
      <c r="P350">
        <f t="shared" si="39"/>
        <v>-12.839323999310835</v>
      </c>
      <c r="Q350">
        <f t="shared" si="40"/>
        <v>477086.38877284242</v>
      </c>
      <c r="R350">
        <f t="shared" si="41"/>
        <v>4300434.3166760011</v>
      </c>
    </row>
    <row r="351" spans="1:18" x14ac:dyDescent="0.25">
      <c r="A351" s="3" t="s">
        <v>36</v>
      </c>
      <c r="B351" s="2">
        <v>28.4</v>
      </c>
      <c r="C351">
        <v>15.18</v>
      </c>
      <c r="D351">
        <v>182.4</v>
      </c>
      <c r="E351" s="1" t="s">
        <v>4</v>
      </c>
      <c r="F351" s="1" t="s">
        <v>3</v>
      </c>
      <c r="J351" s="17">
        <v>477086.45600000001</v>
      </c>
      <c r="K351" s="17">
        <v>4300447.1560000004</v>
      </c>
      <c r="L351">
        <f t="shared" si="35"/>
        <v>0.14199999999999999</v>
      </c>
      <c r="M351" s="2">
        <f t="shared" si="36"/>
        <v>15.321999999999999</v>
      </c>
      <c r="N351">
        <f t="shared" si="37"/>
        <v>3.1834805556376571</v>
      </c>
      <c r="O351">
        <f t="shared" si="38"/>
        <v>-0.64161876643879578</v>
      </c>
      <c r="P351">
        <f t="shared" si="39"/>
        <v>-15.308560002774707</v>
      </c>
      <c r="Q351">
        <f t="shared" si="40"/>
        <v>477085.81438123359</v>
      </c>
      <c r="R351">
        <f t="shared" si="41"/>
        <v>4300431.8474399978</v>
      </c>
    </row>
    <row r="352" spans="1:18" x14ac:dyDescent="0.25">
      <c r="A352" s="3" t="s">
        <v>36</v>
      </c>
      <c r="B352" s="2">
        <v>37</v>
      </c>
      <c r="C352">
        <v>16.010000000000002</v>
      </c>
      <c r="D352">
        <v>189</v>
      </c>
      <c r="E352" s="1" t="s">
        <v>4</v>
      </c>
      <c r="F352" s="1" t="s">
        <v>3</v>
      </c>
      <c r="J352" s="17">
        <v>477086.45600000001</v>
      </c>
      <c r="K352" s="17">
        <v>4300447.1560000004</v>
      </c>
      <c r="L352">
        <f t="shared" si="35"/>
        <v>0.185</v>
      </c>
      <c r="M352" s="2">
        <f t="shared" si="36"/>
        <v>16.195</v>
      </c>
      <c r="N352">
        <f t="shared" si="37"/>
        <v>3.2986722862692828</v>
      </c>
      <c r="O352">
        <f t="shared" si="38"/>
        <v>-2.5334561613265367</v>
      </c>
      <c r="P352">
        <f t="shared" si="39"/>
        <v>-15.995612675938256</v>
      </c>
      <c r="Q352">
        <f t="shared" si="40"/>
        <v>477083.92254383868</v>
      </c>
      <c r="R352">
        <f t="shared" si="41"/>
        <v>4300431.1603873242</v>
      </c>
    </row>
    <row r="353" spans="1:18" x14ac:dyDescent="0.25">
      <c r="A353" s="3" t="s">
        <v>36</v>
      </c>
      <c r="B353" s="2">
        <v>42</v>
      </c>
      <c r="C353">
        <v>14.4</v>
      </c>
      <c r="D353">
        <v>196.7</v>
      </c>
      <c r="E353" s="1" t="s">
        <v>4</v>
      </c>
      <c r="F353" s="1" t="s">
        <v>3</v>
      </c>
      <c r="J353" s="17">
        <v>477086.45600000001</v>
      </c>
      <c r="K353" s="17">
        <v>4300447.1560000004</v>
      </c>
      <c r="L353">
        <f t="shared" si="35"/>
        <v>0.21</v>
      </c>
      <c r="M353" s="2">
        <f t="shared" si="36"/>
        <v>14.610000000000001</v>
      </c>
      <c r="N353">
        <f t="shared" si="37"/>
        <v>3.4330626386728462</v>
      </c>
      <c r="O353">
        <f t="shared" si="38"/>
        <v>-4.1983371950042923</v>
      </c>
      <c r="P353">
        <f t="shared" si="39"/>
        <v>-13.993786649690051</v>
      </c>
      <c r="Q353">
        <f t="shared" si="40"/>
        <v>477082.25766280503</v>
      </c>
      <c r="R353">
        <f t="shared" si="41"/>
        <v>4300433.1622133506</v>
      </c>
    </row>
    <row r="354" spans="1:18" x14ac:dyDescent="0.25">
      <c r="A354" s="3" t="s">
        <v>36</v>
      </c>
      <c r="B354" s="2">
        <v>93.5</v>
      </c>
      <c r="C354">
        <v>5.49</v>
      </c>
      <c r="D354">
        <v>208.6</v>
      </c>
      <c r="E354" s="1" t="s">
        <v>4</v>
      </c>
      <c r="F354" s="1" t="s">
        <v>3</v>
      </c>
      <c r="H354" s="1" t="s">
        <v>18</v>
      </c>
      <c r="J354" s="17">
        <v>477086.45600000001</v>
      </c>
      <c r="K354" s="17">
        <v>4300447.1560000004</v>
      </c>
      <c r="L354">
        <f t="shared" si="35"/>
        <v>0.46750000000000003</v>
      </c>
      <c r="M354" s="2">
        <f t="shared" si="36"/>
        <v>5.9575000000000005</v>
      </c>
      <c r="N354">
        <f t="shared" si="37"/>
        <v>3.6407568196601714</v>
      </c>
      <c r="O354">
        <f t="shared" si="38"/>
        <v>-2.8518067436811645</v>
      </c>
      <c r="P354">
        <f t="shared" si="39"/>
        <v>-5.2305835761121955</v>
      </c>
      <c r="Q354">
        <f t="shared" si="40"/>
        <v>477083.60419325635</v>
      </c>
      <c r="R354">
        <f t="shared" si="41"/>
        <v>4300441.9254164239</v>
      </c>
    </row>
    <row r="355" spans="1:18" x14ac:dyDescent="0.25">
      <c r="A355" s="3" t="s">
        <v>36</v>
      </c>
      <c r="B355" s="2">
        <v>30.1</v>
      </c>
      <c r="C355">
        <v>16.52</v>
      </c>
      <c r="D355">
        <v>192</v>
      </c>
      <c r="E355" s="1" t="s">
        <v>4</v>
      </c>
      <c r="F355" s="1" t="s">
        <v>3</v>
      </c>
      <c r="J355" s="17">
        <v>477086.45600000001</v>
      </c>
      <c r="K355" s="17">
        <v>4300447.1560000004</v>
      </c>
      <c r="L355">
        <f t="shared" si="35"/>
        <v>0.15049999999999999</v>
      </c>
      <c r="M355" s="2">
        <f t="shared" si="36"/>
        <v>16.670500000000001</v>
      </c>
      <c r="N355">
        <f t="shared" si="37"/>
        <v>3.351032163829113</v>
      </c>
      <c r="O355">
        <f t="shared" si="38"/>
        <v>-3.46599184177746</v>
      </c>
      <c r="P355">
        <f t="shared" si="39"/>
        <v>-16.306209578032906</v>
      </c>
      <c r="Q355">
        <f t="shared" si="40"/>
        <v>477082.9900081582</v>
      </c>
      <c r="R355">
        <f t="shared" si="41"/>
        <v>4300430.8497904222</v>
      </c>
    </row>
    <row r="356" spans="1:18" x14ac:dyDescent="0.25">
      <c r="A356" s="3" t="s">
        <v>36</v>
      </c>
      <c r="B356" s="2">
        <v>168.8</v>
      </c>
      <c r="C356">
        <v>18.39</v>
      </c>
      <c r="D356">
        <v>271</v>
      </c>
      <c r="E356" s="1" t="s">
        <v>1</v>
      </c>
      <c r="F356" s="1" t="s">
        <v>3</v>
      </c>
      <c r="G356" s="1" t="s">
        <v>5</v>
      </c>
      <c r="H356" s="1" t="s">
        <v>18</v>
      </c>
      <c r="J356" s="17">
        <v>477086.45600000001</v>
      </c>
      <c r="K356" s="17">
        <v>4300447.1560000004</v>
      </c>
      <c r="L356">
        <f t="shared" si="35"/>
        <v>0.84400000000000008</v>
      </c>
      <c r="M356" s="2">
        <f t="shared" si="36"/>
        <v>19.234000000000002</v>
      </c>
      <c r="N356">
        <f t="shared" si="37"/>
        <v>4.7298422729046328</v>
      </c>
      <c r="O356">
        <f t="shared" si="38"/>
        <v>-19.231070568638032</v>
      </c>
      <c r="P356">
        <f t="shared" si="39"/>
        <v>0.33567958541470377</v>
      </c>
      <c r="Q356">
        <f t="shared" si="40"/>
        <v>477067.2249294314</v>
      </c>
      <c r="R356">
        <f t="shared" si="41"/>
        <v>4300447.4916795855</v>
      </c>
    </row>
    <row r="357" spans="1:18" x14ac:dyDescent="0.25">
      <c r="A357" s="3" t="s">
        <v>58</v>
      </c>
      <c r="B357" s="2">
        <v>32</v>
      </c>
      <c r="C357">
        <v>8.6999999999999993</v>
      </c>
      <c r="D357">
        <v>106.5</v>
      </c>
      <c r="E357" s="1" t="s">
        <v>2</v>
      </c>
      <c r="F357" s="1" t="s">
        <v>3</v>
      </c>
      <c r="I357" t="s">
        <v>34</v>
      </c>
      <c r="J357" s="17">
        <v>477085.864</v>
      </c>
      <c r="K357" s="17">
        <v>4300412.4579999996</v>
      </c>
      <c r="L357">
        <f t="shared" si="35"/>
        <v>0.16</v>
      </c>
      <c r="M357" s="2">
        <f t="shared" si="36"/>
        <v>8.86</v>
      </c>
      <c r="N357">
        <f t="shared" si="37"/>
        <v>1.858775653373961</v>
      </c>
      <c r="O357">
        <f t="shared" si="38"/>
        <v>8.49514285093219</v>
      </c>
      <c r="P357">
        <f t="shared" si="39"/>
        <v>-2.5163759540767545</v>
      </c>
      <c r="Q357">
        <f t="shared" si="40"/>
        <v>477094.35914285091</v>
      </c>
      <c r="R357">
        <f t="shared" si="41"/>
        <v>4300409.9416240454</v>
      </c>
    </row>
    <row r="358" spans="1:18" x14ac:dyDescent="0.25">
      <c r="A358" s="3" t="s">
        <v>58</v>
      </c>
      <c r="B358" s="2">
        <v>47</v>
      </c>
      <c r="C358">
        <v>8.6</v>
      </c>
      <c r="D358">
        <v>141.6</v>
      </c>
      <c r="E358" s="1" t="s">
        <v>2</v>
      </c>
      <c r="F358" s="1" t="s">
        <v>3</v>
      </c>
      <c r="I358" t="s">
        <v>34</v>
      </c>
      <c r="J358" s="17">
        <v>477085.864</v>
      </c>
      <c r="K358" s="17">
        <v>4300412.4579999996</v>
      </c>
      <c r="L358">
        <f t="shared" si="35"/>
        <v>0.23499999999999999</v>
      </c>
      <c r="M358" s="2">
        <f t="shared" si="36"/>
        <v>8.8349999999999991</v>
      </c>
      <c r="N358">
        <f t="shared" si="37"/>
        <v>2.4713862208239705</v>
      </c>
      <c r="O358">
        <f t="shared" si="38"/>
        <v>5.4878406387588727</v>
      </c>
      <c r="P358">
        <f t="shared" si="39"/>
        <v>-6.9239316954737928</v>
      </c>
      <c r="Q358">
        <f t="shared" si="40"/>
        <v>477091.35184063879</v>
      </c>
      <c r="R358">
        <f t="shared" si="41"/>
        <v>4300405.5340683041</v>
      </c>
    </row>
    <row r="359" spans="1:18" x14ac:dyDescent="0.25">
      <c r="A359" s="3" t="s">
        <v>58</v>
      </c>
      <c r="B359" s="2">
        <v>37</v>
      </c>
      <c r="C359">
        <v>9.6</v>
      </c>
      <c r="D359">
        <v>141.6</v>
      </c>
      <c r="E359" s="1" t="s">
        <v>4</v>
      </c>
      <c r="F359" s="1" t="s">
        <v>3</v>
      </c>
      <c r="I359" t="s">
        <v>34</v>
      </c>
      <c r="J359" s="17">
        <v>477085.864</v>
      </c>
      <c r="K359" s="17">
        <v>4300412.4579999996</v>
      </c>
      <c r="L359">
        <f t="shared" si="35"/>
        <v>0.185</v>
      </c>
      <c r="M359" s="2">
        <f t="shared" si="36"/>
        <v>9.7850000000000001</v>
      </c>
      <c r="N359">
        <f t="shared" si="37"/>
        <v>2.4713862208239705</v>
      </c>
      <c r="O359">
        <f t="shared" si="38"/>
        <v>6.0779310300232687</v>
      </c>
      <c r="P359">
        <f t="shared" si="39"/>
        <v>-7.6684404799333414</v>
      </c>
      <c r="Q359">
        <f t="shared" si="40"/>
        <v>477091.94193103001</v>
      </c>
      <c r="R359">
        <f t="shared" si="41"/>
        <v>4300404.7895595198</v>
      </c>
    </row>
    <row r="360" spans="1:18" x14ac:dyDescent="0.25">
      <c r="A360" s="3" t="s">
        <v>58</v>
      </c>
      <c r="B360" s="2">
        <v>34</v>
      </c>
      <c r="C360">
        <v>15.74</v>
      </c>
      <c r="D360">
        <v>185.7</v>
      </c>
      <c r="E360" s="1" t="s">
        <v>2</v>
      </c>
      <c r="F360" s="1" t="s">
        <v>3</v>
      </c>
      <c r="I360" t="s">
        <v>60</v>
      </c>
      <c r="J360" s="17">
        <v>477085.864</v>
      </c>
      <c r="K360" s="17">
        <v>4300412.4579999996</v>
      </c>
      <c r="L360">
        <f t="shared" si="35"/>
        <v>0.17</v>
      </c>
      <c r="M360" s="2">
        <f t="shared" si="36"/>
        <v>15.91</v>
      </c>
      <c r="N360">
        <f t="shared" si="37"/>
        <v>3.2410764209534699</v>
      </c>
      <c r="O360">
        <f t="shared" si="38"/>
        <v>-1.5801772184212952</v>
      </c>
      <c r="P360">
        <f t="shared" si="39"/>
        <v>-15.831334118083111</v>
      </c>
      <c r="Q360">
        <f t="shared" si="40"/>
        <v>477084.28382278158</v>
      </c>
      <c r="R360">
        <f t="shared" si="41"/>
        <v>4300396.6266658818</v>
      </c>
    </row>
    <row r="361" spans="1:18" x14ac:dyDescent="0.25">
      <c r="A361" s="3" t="s">
        <v>58</v>
      </c>
      <c r="B361" s="2">
        <v>26</v>
      </c>
      <c r="C361">
        <v>16.5</v>
      </c>
      <c r="D361">
        <v>204.2</v>
      </c>
      <c r="E361" s="1" t="s">
        <v>2</v>
      </c>
      <c r="F361" s="1" t="s">
        <v>3</v>
      </c>
      <c r="I361" t="s">
        <v>34</v>
      </c>
      <c r="J361" s="17">
        <v>477085.864</v>
      </c>
      <c r="K361" s="17">
        <v>4300412.4579999996</v>
      </c>
      <c r="L361">
        <f t="shared" si="35"/>
        <v>0.13</v>
      </c>
      <c r="M361" s="2">
        <f t="shared" si="36"/>
        <v>16.63</v>
      </c>
      <c r="N361">
        <f t="shared" si="37"/>
        <v>3.5639623325724208</v>
      </c>
      <c r="O361">
        <f t="shared" si="38"/>
        <v>-6.8170200527853515</v>
      </c>
      <c r="P361">
        <f t="shared" si="39"/>
        <v>-15.1685575319449</v>
      </c>
      <c r="Q361">
        <f t="shared" si="40"/>
        <v>477079.04697994719</v>
      </c>
      <c r="R361">
        <f t="shared" si="41"/>
        <v>4300397.2894424675</v>
      </c>
    </row>
    <row r="362" spans="1:18" x14ac:dyDescent="0.25">
      <c r="A362" s="3" t="s">
        <v>58</v>
      </c>
      <c r="B362" s="2">
        <v>90</v>
      </c>
      <c r="C362">
        <v>13.54</v>
      </c>
      <c r="D362">
        <v>226</v>
      </c>
      <c r="E362" s="1" t="s">
        <v>2</v>
      </c>
      <c r="F362" s="1" t="s">
        <v>3</v>
      </c>
      <c r="I362" t="s">
        <v>59</v>
      </c>
      <c r="J362" s="17">
        <v>477085.864</v>
      </c>
      <c r="K362" s="17">
        <v>4300412.4579999996</v>
      </c>
      <c r="L362">
        <f t="shared" si="35"/>
        <v>0.45</v>
      </c>
      <c r="M362" s="2">
        <f t="shared" si="36"/>
        <v>13.989999999999998</v>
      </c>
      <c r="N362">
        <f t="shared" si="37"/>
        <v>3.9444441095071849</v>
      </c>
      <c r="O362">
        <f t="shared" si="38"/>
        <v>-10.063563806737729</v>
      </c>
      <c r="P362">
        <f t="shared" si="39"/>
        <v>-9.7182706027213701</v>
      </c>
      <c r="Q362">
        <f t="shared" si="40"/>
        <v>477075.80043619324</v>
      </c>
      <c r="R362">
        <f t="shared" si="41"/>
        <v>4300402.739729397</v>
      </c>
    </row>
    <row r="363" spans="1:18" x14ac:dyDescent="0.25">
      <c r="A363" s="3" t="s">
        <v>58</v>
      </c>
      <c r="B363" s="2">
        <v>28</v>
      </c>
      <c r="C363">
        <v>7.94</v>
      </c>
      <c r="D363">
        <v>267.2</v>
      </c>
      <c r="E363" s="1" t="s">
        <v>2</v>
      </c>
      <c r="F363" s="1" t="s">
        <v>3</v>
      </c>
      <c r="I363" t="s">
        <v>34</v>
      </c>
      <c r="J363" s="17">
        <v>477085.864</v>
      </c>
      <c r="K363" s="17">
        <v>4300412.4579999996</v>
      </c>
      <c r="L363">
        <f t="shared" si="35"/>
        <v>0.14000000000000001</v>
      </c>
      <c r="M363" s="2">
        <f t="shared" si="36"/>
        <v>8.08</v>
      </c>
      <c r="N363">
        <f t="shared" si="37"/>
        <v>4.6635197613288479</v>
      </c>
      <c r="O363">
        <f t="shared" si="38"/>
        <v>-8.0703535897187866</v>
      </c>
      <c r="P363">
        <f t="shared" si="39"/>
        <v>-0.3947061399485608</v>
      </c>
      <c r="Q363">
        <f t="shared" si="40"/>
        <v>477077.79364641028</v>
      </c>
      <c r="R363">
        <f t="shared" si="41"/>
        <v>4300412.0632938594</v>
      </c>
    </row>
    <row r="364" spans="1:18" x14ac:dyDescent="0.25">
      <c r="A364" s="3" t="s">
        <v>58</v>
      </c>
      <c r="B364" s="2">
        <v>84.3</v>
      </c>
      <c r="C364">
        <v>9.1</v>
      </c>
      <c r="D364">
        <v>57.68</v>
      </c>
      <c r="E364" s="1" t="s">
        <v>4</v>
      </c>
      <c r="F364" s="1" t="s">
        <v>3</v>
      </c>
      <c r="I364" t="s">
        <v>9</v>
      </c>
      <c r="J364" s="17">
        <v>477085.864</v>
      </c>
      <c r="K364" s="17">
        <v>4300412.4579999996</v>
      </c>
      <c r="L364">
        <f t="shared" si="35"/>
        <v>0.42149999999999999</v>
      </c>
      <c r="M364" s="2">
        <f t="shared" si="36"/>
        <v>9.5214999999999996</v>
      </c>
      <c r="N364">
        <f t="shared" si="37"/>
        <v>1.0067059125503293</v>
      </c>
      <c r="O364">
        <f t="shared" si="38"/>
        <v>8.0463840649727167</v>
      </c>
      <c r="P364">
        <f t="shared" si="39"/>
        <v>5.0906449226942891</v>
      </c>
      <c r="Q364">
        <f t="shared" si="40"/>
        <v>477093.91038406495</v>
      </c>
      <c r="R364">
        <f t="shared" si="41"/>
        <v>4300417.5486449227</v>
      </c>
    </row>
    <row r="365" spans="1:18" x14ac:dyDescent="0.25">
      <c r="A365" s="3" t="s">
        <v>58</v>
      </c>
      <c r="B365" s="2">
        <v>35</v>
      </c>
      <c r="C365">
        <v>17.809999999999999</v>
      </c>
      <c r="D365">
        <v>100.2</v>
      </c>
      <c r="E365" s="1" t="s">
        <v>4</v>
      </c>
      <c r="F365" s="1" t="s">
        <v>3</v>
      </c>
      <c r="J365" s="17">
        <v>477085.864</v>
      </c>
      <c r="K365" s="17">
        <v>4300412.4579999996</v>
      </c>
      <c r="L365">
        <f t="shared" si="35"/>
        <v>0.17499999999999999</v>
      </c>
      <c r="M365" s="2">
        <f t="shared" si="36"/>
        <v>17.984999999999999</v>
      </c>
      <c r="N365">
        <f t="shared" si="37"/>
        <v>1.7488199104983182</v>
      </c>
      <c r="O365">
        <f t="shared" si="38"/>
        <v>17.700758009326815</v>
      </c>
      <c r="P365">
        <f t="shared" si="39"/>
        <v>-3.184869054647705</v>
      </c>
      <c r="Q365">
        <f t="shared" si="40"/>
        <v>477103.56475800934</v>
      </c>
      <c r="R365">
        <f t="shared" si="41"/>
        <v>4300409.2731309449</v>
      </c>
    </row>
    <row r="366" spans="1:18" x14ac:dyDescent="0.25">
      <c r="A366" s="3" t="s">
        <v>58</v>
      </c>
      <c r="B366" s="2">
        <v>56.3</v>
      </c>
      <c r="C366">
        <v>17.600000000000001</v>
      </c>
      <c r="D366">
        <v>132.19999999999999</v>
      </c>
      <c r="E366" s="1" t="s">
        <v>1</v>
      </c>
      <c r="F366" s="1" t="s">
        <v>3</v>
      </c>
      <c r="J366" s="17">
        <v>477085.864</v>
      </c>
      <c r="K366" s="17">
        <v>4300412.4579999996</v>
      </c>
      <c r="L366">
        <f t="shared" si="35"/>
        <v>0.28149999999999997</v>
      </c>
      <c r="M366" s="2">
        <f t="shared" si="36"/>
        <v>17.881500000000003</v>
      </c>
      <c r="N366">
        <f t="shared" si="37"/>
        <v>2.3073252711365035</v>
      </c>
      <c r="O366">
        <f t="shared" si="38"/>
        <v>13.246697388501525</v>
      </c>
      <c r="P366">
        <f t="shared" si="39"/>
        <v>-12.011371717979049</v>
      </c>
      <c r="Q366">
        <f t="shared" si="40"/>
        <v>477099.11069738847</v>
      </c>
      <c r="R366">
        <f t="shared" si="41"/>
        <v>4300400.4466282818</v>
      </c>
    </row>
    <row r="367" spans="1:18" x14ac:dyDescent="0.25">
      <c r="A367" s="3" t="s">
        <v>58</v>
      </c>
      <c r="B367" s="2">
        <v>52.5</v>
      </c>
      <c r="C367">
        <v>14.4</v>
      </c>
      <c r="D367">
        <v>166.4</v>
      </c>
      <c r="E367" s="1" t="s">
        <v>2</v>
      </c>
      <c r="F367" s="1" t="s">
        <v>3</v>
      </c>
      <c r="J367" s="17">
        <v>477085.864</v>
      </c>
      <c r="K367" s="17">
        <v>4300412.4579999996</v>
      </c>
      <c r="L367">
        <f t="shared" si="35"/>
        <v>0.26250000000000001</v>
      </c>
      <c r="M367" s="2">
        <f t="shared" si="36"/>
        <v>14.6625</v>
      </c>
      <c r="N367">
        <f t="shared" si="37"/>
        <v>2.9042278753185644</v>
      </c>
      <c r="O367">
        <f t="shared" si="38"/>
        <v>3.4477712333667263</v>
      </c>
      <c r="P367">
        <f t="shared" si="39"/>
        <v>-14.251378170982935</v>
      </c>
      <c r="Q367">
        <f t="shared" si="40"/>
        <v>477089.31177123339</v>
      </c>
      <c r="R367">
        <f t="shared" si="41"/>
        <v>4300398.2066218285</v>
      </c>
    </row>
    <row r="368" spans="1:18" x14ac:dyDescent="0.25">
      <c r="A368" s="3" t="s">
        <v>58</v>
      </c>
      <c r="B368" s="2">
        <v>86.8</v>
      </c>
      <c r="C368">
        <v>23.9</v>
      </c>
      <c r="D368">
        <v>76.3</v>
      </c>
      <c r="E368" s="1" t="s">
        <v>1</v>
      </c>
      <c r="F368" s="1" t="s">
        <v>3</v>
      </c>
      <c r="J368" s="17">
        <v>477085.864</v>
      </c>
      <c r="K368" s="17">
        <v>4300412.4579999996</v>
      </c>
      <c r="L368">
        <f t="shared" si="35"/>
        <v>0.434</v>
      </c>
      <c r="M368" s="2">
        <f t="shared" si="36"/>
        <v>24.334</v>
      </c>
      <c r="N368">
        <f t="shared" si="37"/>
        <v>1.3316862192716734</v>
      </c>
      <c r="O368">
        <f t="shared" si="38"/>
        <v>23.641676286022722</v>
      </c>
      <c r="P368">
        <f t="shared" si="39"/>
        <v>5.7632194463607664</v>
      </c>
      <c r="Q368">
        <f t="shared" si="40"/>
        <v>477109.505676286</v>
      </c>
      <c r="R368">
        <f t="shared" si="41"/>
        <v>4300418.2212194456</v>
      </c>
    </row>
    <row r="369" spans="1:18" x14ac:dyDescent="0.25">
      <c r="A369" s="3" t="s">
        <v>58</v>
      </c>
      <c r="B369" s="2">
        <v>50</v>
      </c>
      <c r="C369">
        <v>7.42</v>
      </c>
      <c r="D369">
        <v>241.2</v>
      </c>
      <c r="E369" s="1" t="s">
        <v>4</v>
      </c>
      <c r="F369" s="1" t="s">
        <v>3</v>
      </c>
      <c r="J369" s="17">
        <v>477085.864</v>
      </c>
      <c r="K369" s="17">
        <v>4300412.4579999996</v>
      </c>
      <c r="L369">
        <f t="shared" si="35"/>
        <v>0.25</v>
      </c>
      <c r="M369" s="2">
        <f t="shared" si="36"/>
        <v>7.67</v>
      </c>
      <c r="N369">
        <f t="shared" si="37"/>
        <v>4.209734155810323</v>
      </c>
      <c r="O369">
        <f t="shared" si="38"/>
        <v>-6.7212722359364339</v>
      </c>
      <c r="P369">
        <f t="shared" si="39"/>
        <v>-3.6950506803601559</v>
      </c>
      <c r="Q369">
        <f t="shared" si="40"/>
        <v>477079.14272776409</v>
      </c>
      <c r="R369">
        <f t="shared" si="41"/>
        <v>4300408.7629493196</v>
      </c>
    </row>
    <row r="370" spans="1:18" x14ac:dyDescent="0.25">
      <c r="A370" s="3" t="s">
        <v>58</v>
      </c>
      <c r="B370" s="2">
        <v>48</v>
      </c>
      <c r="C370">
        <v>7.06</v>
      </c>
      <c r="D370">
        <v>253.7</v>
      </c>
      <c r="E370" s="1" t="s">
        <v>4</v>
      </c>
      <c r="F370" s="1" t="s">
        <v>3</v>
      </c>
      <c r="J370" s="17">
        <v>477085.864</v>
      </c>
      <c r="K370" s="17">
        <v>4300412.4579999996</v>
      </c>
      <c r="L370">
        <f t="shared" si="35"/>
        <v>0.24</v>
      </c>
      <c r="M370" s="2">
        <f t="shared" si="36"/>
        <v>7.3</v>
      </c>
      <c r="N370">
        <f t="shared" si="37"/>
        <v>4.4279003123096139</v>
      </c>
      <c r="O370">
        <f t="shared" si="38"/>
        <v>-7.0065786314188641</v>
      </c>
      <c r="P370">
        <f t="shared" si="39"/>
        <v>-2.0488669751217525</v>
      </c>
      <c r="Q370">
        <f t="shared" si="40"/>
        <v>477078.85742136859</v>
      </c>
      <c r="R370">
        <f t="shared" si="41"/>
        <v>4300410.4091330245</v>
      </c>
    </row>
    <row r="371" spans="1:18" x14ac:dyDescent="0.25">
      <c r="A371" s="3" t="s">
        <v>58</v>
      </c>
      <c r="B371" s="2">
        <v>30.5</v>
      </c>
      <c r="C371">
        <v>4.51</v>
      </c>
      <c r="D371">
        <v>6.35</v>
      </c>
      <c r="E371" s="1" t="s">
        <v>2</v>
      </c>
      <c r="F371" s="1" t="s">
        <v>3</v>
      </c>
      <c r="I371" t="s">
        <v>61</v>
      </c>
      <c r="J371" s="17">
        <v>477085.864</v>
      </c>
      <c r="K371" s="17">
        <v>4300412.4579999996</v>
      </c>
      <c r="L371">
        <f t="shared" si="35"/>
        <v>0.1525</v>
      </c>
      <c r="M371" s="2">
        <f t="shared" si="36"/>
        <v>4.6624999999999996</v>
      </c>
      <c r="N371">
        <f t="shared" si="37"/>
        <v>0.11082840750163991</v>
      </c>
      <c r="O371">
        <f t="shared" si="38"/>
        <v>0.51568025729346978</v>
      </c>
      <c r="P371">
        <f t="shared" si="39"/>
        <v>4.6338947034042262</v>
      </c>
      <c r="Q371">
        <f t="shared" si="40"/>
        <v>477086.37968025729</v>
      </c>
      <c r="R371">
        <f t="shared" si="41"/>
        <v>4300417.091894703</v>
      </c>
    </row>
    <row r="372" spans="1:18" x14ac:dyDescent="0.25">
      <c r="A372" s="3" t="s">
        <v>62</v>
      </c>
      <c r="B372" s="2">
        <v>41.5</v>
      </c>
      <c r="C372">
        <v>17.13</v>
      </c>
      <c r="D372">
        <v>99.4</v>
      </c>
      <c r="E372" s="1" t="s">
        <v>4</v>
      </c>
      <c r="F372" s="1" t="s">
        <v>3</v>
      </c>
      <c r="H372" s="1" t="s">
        <v>18</v>
      </c>
      <c r="J372" s="17">
        <v>477058.88</v>
      </c>
      <c r="K372" s="17">
        <v>4300383.8849999998</v>
      </c>
      <c r="L372">
        <f t="shared" si="35"/>
        <v>0.20749999999999999</v>
      </c>
      <c r="M372" s="2">
        <f t="shared" si="36"/>
        <v>17.337499999999999</v>
      </c>
      <c r="N372">
        <f t="shared" si="37"/>
        <v>1.7348572764823638</v>
      </c>
      <c r="O372">
        <f t="shared" si="38"/>
        <v>17.104694851860831</v>
      </c>
      <c r="P372">
        <f t="shared" si="39"/>
        <v>-2.8316638703641281</v>
      </c>
      <c r="Q372">
        <f t="shared" si="40"/>
        <v>477075.98469485185</v>
      </c>
      <c r="R372">
        <f t="shared" si="41"/>
        <v>4300381.0533361295</v>
      </c>
    </row>
    <row r="373" spans="1:18" x14ac:dyDescent="0.25">
      <c r="A373" s="3" t="s">
        <v>62</v>
      </c>
      <c r="B373" s="2">
        <v>77</v>
      </c>
      <c r="C373">
        <v>6.17</v>
      </c>
      <c r="D373">
        <v>218.2</v>
      </c>
      <c r="E373" s="1" t="s">
        <v>2</v>
      </c>
      <c r="F373" s="1" t="s">
        <v>3</v>
      </c>
      <c r="J373" s="17">
        <v>477058.88</v>
      </c>
      <c r="K373" s="17">
        <v>4300383.8849999998</v>
      </c>
      <c r="L373">
        <f t="shared" si="35"/>
        <v>0.38500000000000001</v>
      </c>
      <c r="M373" s="2">
        <f t="shared" si="36"/>
        <v>6.5549999999999997</v>
      </c>
      <c r="N373">
        <f t="shared" si="37"/>
        <v>3.8083084278516268</v>
      </c>
      <c r="O373">
        <f t="shared" si="38"/>
        <v>-4.0536670315687653</v>
      </c>
      <c r="P373">
        <f t="shared" si="39"/>
        <v>-5.1512919347647603</v>
      </c>
      <c r="Q373">
        <f t="shared" si="40"/>
        <v>477054.82633296843</v>
      </c>
      <c r="R373">
        <f t="shared" si="41"/>
        <v>4300378.733708065</v>
      </c>
    </row>
    <row r="374" spans="1:18" x14ac:dyDescent="0.25">
      <c r="A374" s="3" t="s">
        <v>62</v>
      </c>
      <c r="B374" s="2">
        <v>11.4</v>
      </c>
      <c r="C374">
        <v>16.41</v>
      </c>
      <c r="D374">
        <v>183.9</v>
      </c>
      <c r="E374" s="1" t="s">
        <v>1</v>
      </c>
      <c r="F374" s="1" t="s">
        <v>3</v>
      </c>
      <c r="J374" s="17">
        <v>477058.88</v>
      </c>
      <c r="K374" s="17">
        <v>4300383.8849999998</v>
      </c>
      <c r="L374">
        <f t="shared" si="35"/>
        <v>5.7000000000000002E-2</v>
      </c>
      <c r="M374" s="2">
        <f t="shared" si="36"/>
        <v>16.466999999999999</v>
      </c>
      <c r="N374">
        <f t="shared" si="37"/>
        <v>3.2096604944175722</v>
      </c>
      <c r="O374">
        <f t="shared" si="38"/>
        <v>-1.1200077913846429</v>
      </c>
      <c r="P374">
        <f t="shared" si="39"/>
        <v>-16.428867019585912</v>
      </c>
      <c r="Q374">
        <f t="shared" si="40"/>
        <v>477057.75999220862</v>
      </c>
      <c r="R374">
        <f t="shared" si="41"/>
        <v>4300367.4561329801</v>
      </c>
    </row>
    <row r="375" spans="1:18" x14ac:dyDescent="0.25">
      <c r="A375" s="3" t="s">
        <v>62</v>
      </c>
      <c r="B375" s="2">
        <v>15.4</v>
      </c>
      <c r="C375">
        <v>118.92</v>
      </c>
      <c r="D375">
        <v>180</v>
      </c>
      <c r="E375" s="1" t="s">
        <v>1</v>
      </c>
      <c r="F375" s="1" t="s">
        <v>3</v>
      </c>
      <c r="J375" s="17">
        <v>477058.88</v>
      </c>
      <c r="K375" s="17">
        <v>4300383.8849999998</v>
      </c>
      <c r="L375">
        <f t="shared" si="35"/>
        <v>7.6999999999999999E-2</v>
      </c>
      <c r="M375" s="2">
        <f t="shared" si="36"/>
        <v>118.997</v>
      </c>
      <c r="N375">
        <f t="shared" si="37"/>
        <v>3.1415926535897931</v>
      </c>
      <c r="O375">
        <f t="shared" si="38"/>
        <v>1.4578899068876104E-14</v>
      </c>
      <c r="P375">
        <f t="shared" si="39"/>
        <v>-118.997</v>
      </c>
      <c r="Q375">
        <f t="shared" si="40"/>
        <v>477058.88</v>
      </c>
      <c r="R375">
        <f t="shared" si="41"/>
        <v>4300264.8879999993</v>
      </c>
    </row>
    <row r="376" spans="1:18" x14ac:dyDescent="0.25">
      <c r="A376" s="3" t="s">
        <v>62</v>
      </c>
      <c r="B376" s="2">
        <v>89</v>
      </c>
      <c r="C376">
        <v>7.1</v>
      </c>
      <c r="D376">
        <v>61.34</v>
      </c>
      <c r="E376" s="1" t="s">
        <v>2</v>
      </c>
      <c r="I376" t="s">
        <v>63</v>
      </c>
      <c r="J376" s="17">
        <v>477058.88</v>
      </c>
      <c r="K376" s="17">
        <v>4300383.8849999998</v>
      </c>
      <c r="L376">
        <f t="shared" si="35"/>
        <v>0.44500000000000001</v>
      </c>
      <c r="M376" s="2">
        <f t="shared" si="36"/>
        <v>7.5449999999999999</v>
      </c>
      <c r="N376">
        <f t="shared" si="37"/>
        <v>1.0705849631733217</v>
      </c>
      <c r="O376">
        <f t="shared" si="38"/>
        <v>6.6205957231891288</v>
      </c>
      <c r="P376">
        <f t="shared" si="39"/>
        <v>3.6186651226785016</v>
      </c>
      <c r="Q376">
        <f t="shared" si="40"/>
        <v>477065.50059572322</v>
      </c>
      <c r="R376">
        <f t="shared" si="41"/>
        <v>4300387.5036651222</v>
      </c>
    </row>
    <row r="377" spans="1:18" x14ac:dyDescent="0.25">
      <c r="A377" s="3" t="s">
        <v>62</v>
      </c>
      <c r="B377" s="2">
        <f>SQRT(70^2+62^2)</f>
        <v>93.509357820487679</v>
      </c>
      <c r="C377">
        <v>14</v>
      </c>
      <c r="D377">
        <v>68.27</v>
      </c>
      <c r="E377" s="1" t="s">
        <v>4</v>
      </c>
      <c r="F377" s="1" t="s">
        <v>3</v>
      </c>
      <c r="I377" t="s">
        <v>64</v>
      </c>
      <c r="J377" s="17">
        <v>477058.88</v>
      </c>
      <c r="K377" s="17">
        <v>4300383.8849999998</v>
      </c>
      <c r="L377">
        <f t="shared" si="35"/>
        <v>0.46754678910243841</v>
      </c>
      <c r="M377" s="2">
        <f t="shared" si="36"/>
        <v>14.467546789102439</v>
      </c>
      <c r="N377">
        <f t="shared" si="37"/>
        <v>1.1915362803365288</v>
      </c>
      <c r="O377">
        <f t="shared" si="38"/>
        <v>13.439466207580249</v>
      </c>
      <c r="P377">
        <f t="shared" si="39"/>
        <v>5.3563661329465546</v>
      </c>
      <c r="Q377">
        <f t="shared" si="40"/>
        <v>477072.31946620758</v>
      </c>
      <c r="R377">
        <f t="shared" si="41"/>
        <v>4300389.2413661331</v>
      </c>
    </row>
    <row r="378" spans="1:18" x14ac:dyDescent="0.25">
      <c r="A378" s="3" t="s">
        <v>62</v>
      </c>
      <c r="B378" s="2">
        <v>43.5</v>
      </c>
      <c r="C378">
        <v>14.7</v>
      </c>
      <c r="D378">
        <v>43.5</v>
      </c>
      <c r="E378" s="1" t="s">
        <v>2</v>
      </c>
      <c r="F378" s="1" t="s">
        <v>3</v>
      </c>
      <c r="I378" t="s">
        <v>34</v>
      </c>
      <c r="J378" s="17">
        <v>477058.88</v>
      </c>
      <c r="K378" s="17">
        <v>4300383.8849999998</v>
      </c>
      <c r="L378">
        <f t="shared" si="35"/>
        <v>0.2175</v>
      </c>
      <c r="M378" s="2">
        <f t="shared" si="36"/>
        <v>14.917499999999999</v>
      </c>
      <c r="N378">
        <f t="shared" si="37"/>
        <v>0.7592182246175333</v>
      </c>
      <c r="O378">
        <f t="shared" si="38"/>
        <v>10.268529382911574</v>
      </c>
      <c r="P378">
        <f t="shared" si="39"/>
        <v>10.820772179575799</v>
      </c>
      <c r="Q378">
        <f t="shared" si="40"/>
        <v>477069.14852938289</v>
      </c>
      <c r="R378">
        <f t="shared" si="41"/>
        <v>4300394.7057721792</v>
      </c>
    </row>
    <row r="379" spans="1:18" x14ac:dyDescent="0.25">
      <c r="A379" s="3" t="s">
        <v>62</v>
      </c>
      <c r="B379" s="2">
        <v>99</v>
      </c>
      <c r="C379">
        <v>12.5</v>
      </c>
      <c r="D379">
        <v>89</v>
      </c>
      <c r="E379" s="1" t="s">
        <v>4</v>
      </c>
      <c r="F379" s="1" t="s">
        <v>3</v>
      </c>
      <c r="I379" t="s">
        <v>34</v>
      </c>
      <c r="J379" s="17">
        <v>477058.88</v>
      </c>
      <c r="K379" s="17">
        <v>4300383.8849999998</v>
      </c>
      <c r="L379">
        <f t="shared" si="35"/>
        <v>0.495</v>
      </c>
      <c r="M379" s="2">
        <f t="shared" si="36"/>
        <v>12.994999999999999</v>
      </c>
      <c r="N379">
        <f t="shared" si="37"/>
        <v>1.5533430342749532</v>
      </c>
      <c r="O379">
        <f t="shared" si="38"/>
        <v>12.993020798557303</v>
      </c>
      <c r="P379">
        <f t="shared" si="39"/>
        <v>0.22679402165250034</v>
      </c>
      <c r="Q379">
        <f t="shared" si="40"/>
        <v>477071.87302079855</v>
      </c>
      <c r="R379">
        <f t="shared" si="41"/>
        <v>4300384.111794021</v>
      </c>
    </row>
    <row r="380" spans="1:18" x14ac:dyDescent="0.25">
      <c r="A380" s="3" t="s">
        <v>62</v>
      </c>
      <c r="B380" s="2">
        <v>78</v>
      </c>
      <c r="C380">
        <v>10.87</v>
      </c>
      <c r="D380">
        <v>93.05</v>
      </c>
      <c r="E380" s="1" t="s">
        <v>4</v>
      </c>
      <c r="F380" s="1" t="s">
        <v>3</v>
      </c>
      <c r="I380" t="s">
        <v>34</v>
      </c>
      <c r="J380" s="17">
        <v>477058.88</v>
      </c>
      <c r="K380" s="17">
        <v>4300383.8849999998</v>
      </c>
      <c r="L380">
        <f t="shared" si="35"/>
        <v>0.39</v>
      </c>
      <c r="M380" s="2">
        <f t="shared" si="36"/>
        <v>11.26</v>
      </c>
      <c r="N380">
        <f t="shared" si="37"/>
        <v>1.6240288689807236</v>
      </c>
      <c r="O380">
        <f t="shared" si="38"/>
        <v>11.244050016021431</v>
      </c>
      <c r="P380">
        <f t="shared" si="39"/>
        <v>-0.59911537887826982</v>
      </c>
      <c r="Q380">
        <f t="shared" si="40"/>
        <v>477070.12405001605</v>
      </c>
      <c r="R380">
        <f t="shared" si="41"/>
        <v>4300383.2858846206</v>
      </c>
    </row>
    <row r="381" spans="1:18" x14ac:dyDescent="0.25">
      <c r="A381" s="3" t="s">
        <v>62</v>
      </c>
      <c r="B381" s="2">
        <v>36</v>
      </c>
      <c r="C381">
        <v>19</v>
      </c>
      <c r="D381">
        <v>76.7</v>
      </c>
      <c r="E381" s="1" t="s">
        <v>2</v>
      </c>
      <c r="F381" s="1" t="s">
        <v>3</v>
      </c>
      <c r="I381" t="s">
        <v>34</v>
      </c>
      <c r="J381" s="17">
        <v>477058.88</v>
      </c>
      <c r="K381" s="17">
        <v>4300383.8849999998</v>
      </c>
      <c r="L381">
        <f t="shared" si="35"/>
        <v>0.18</v>
      </c>
      <c r="M381" s="2">
        <f t="shared" si="36"/>
        <v>19.18</v>
      </c>
      <c r="N381">
        <f t="shared" si="37"/>
        <v>1.3386675362796507</v>
      </c>
      <c r="O381">
        <f t="shared" si="38"/>
        <v>18.665570779864552</v>
      </c>
      <c r="P381">
        <f t="shared" si="39"/>
        <v>4.4123539592678434</v>
      </c>
      <c r="Q381">
        <f t="shared" si="40"/>
        <v>477077.54557077988</v>
      </c>
      <c r="R381">
        <f t="shared" si="41"/>
        <v>4300388.2973539587</v>
      </c>
    </row>
    <row r="382" spans="1:18" x14ac:dyDescent="0.25">
      <c r="A382" s="3" t="s">
        <v>62</v>
      </c>
      <c r="B382" s="2">
        <v>71</v>
      </c>
      <c r="C382">
        <v>12.65</v>
      </c>
      <c r="D382">
        <v>213.5</v>
      </c>
      <c r="E382" s="1" t="s">
        <v>2</v>
      </c>
      <c r="F382" s="1" t="s">
        <v>3</v>
      </c>
      <c r="I382" t="s">
        <v>34</v>
      </c>
      <c r="J382" s="17">
        <v>477058.88</v>
      </c>
      <c r="K382" s="17">
        <v>4300383.8849999998</v>
      </c>
      <c r="L382">
        <f t="shared" si="35"/>
        <v>0.35499999999999998</v>
      </c>
      <c r="M382" s="2">
        <f t="shared" si="36"/>
        <v>13.005000000000001</v>
      </c>
      <c r="N382">
        <f t="shared" si="37"/>
        <v>3.7262779530078936</v>
      </c>
      <c r="O382">
        <f t="shared" si="38"/>
        <v>-7.1779404939833169</v>
      </c>
      <c r="P382">
        <f t="shared" si="39"/>
        <v>-10.844685115983523</v>
      </c>
      <c r="Q382">
        <f t="shared" si="40"/>
        <v>477051.70205950603</v>
      </c>
      <c r="R382">
        <f t="shared" si="41"/>
        <v>4300373.0403148839</v>
      </c>
    </row>
    <row r="383" spans="1:18" x14ac:dyDescent="0.25">
      <c r="A383" s="3" t="s">
        <v>62</v>
      </c>
      <c r="B383" s="2">
        <v>33</v>
      </c>
      <c r="C383">
        <v>13.8</v>
      </c>
      <c r="D383">
        <v>213.83</v>
      </c>
      <c r="E383" s="1" t="s">
        <v>2</v>
      </c>
      <c r="F383" s="1" t="s">
        <v>3</v>
      </c>
      <c r="I383" t="s">
        <v>34</v>
      </c>
      <c r="J383" s="17">
        <v>477058.88</v>
      </c>
      <c r="K383" s="17">
        <v>4300383.8849999998</v>
      </c>
      <c r="L383">
        <f t="shared" si="35"/>
        <v>0.16500000000000001</v>
      </c>
      <c r="M383" s="2">
        <f t="shared" si="36"/>
        <v>13.965</v>
      </c>
      <c r="N383">
        <f t="shared" si="37"/>
        <v>3.7320375395394749</v>
      </c>
      <c r="O383">
        <f t="shared" si="38"/>
        <v>-7.7747434109952582</v>
      </c>
      <c r="P383">
        <f t="shared" si="39"/>
        <v>-11.600628857660512</v>
      </c>
      <c r="Q383">
        <f t="shared" si="40"/>
        <v>477051.10525658901</v>
      </c>
      <c r="R383">
        <f t="shared" si="41"/>
        <v>4300372.2843711423</v>
      </c>
    </row>
    <row r="384" spans="1:18" x14ac:dyDescent="0.25">
      <c r="A384" s="3" t="s">
        <v>62</v>
      </c>
      <c r="B384" s="2">
        <v>26</v>
      </c>
      <c r="C384">
        <v>16.22</v>
      </c>
      <c r="D384">
        <v>234.28</v>
      </c>
      <c r="E384" s="1" t="s">
        <v>2</v>
      </c>
      <c r="F384" s="1" t="s">
        <v>3</v>
      </c>
      <c r="I384" t="s">
        <v>34</v>
      </c>
      <c r="J384" s="17">
        <v>477058.88</v>
      </c>
      <c r="K384" s="17">
        <v>4300383.8849999998</v>
      </c>
      <c r="L384">
        <f t="shared" si="35"/>
        <v>0.13</v>
      </c>
      <c r="M384" s="2">
        <f t="shared" si="36"/>
        <v>16.349999999999998</v>
      </c>
      <c r="N384">
        <f t="shared" si="37"/>
        <v>4.0889573715723149</v>
      </c>
      <c r="O384">
        <f t="shared" si="38"/>
        <v>-13.274234453877938</v>
      </c>
      <c r="P384">
        <f t="shared" si="39"/>
        <v>-9.5455329690635846</v>
      </c>
      <c r="Q384">
        <f t="shared" si="40"/>
        <v>477045.60576554615</v>
      </c>
      <c r="R384">
        <f t="shared" si="41"/>
        <v>4300374.3394670309</v>
      </c>
    </row>
    <row r="385" spans="1:18" x14ac:dyDescent="0.25">
      <c r="A385" s="3" t="s">
        <v>65</v>
      </c>
      <c r="B385" s="2">
        <v>86.5</v>
      </c>
      <c r="C385">
        <v>12</v>
      </c>
      <c r="D385">
        <v>354.6</v>
      </c>
      <c r="E385" s="1" t="s">
        <v>2</v>
      </c>
      <c r="F385" s="1" t="s">
        <v>3</v>
      </c>
      <c r="J385" s="17">
        <v>477040.94099999999</v>
      </c>
      <c r="K385" s="17">
        <v>4300320.4850000003</v>
      </c>
      <c r="L385">
        <f t="shared" si="35"/>
        <v>0.4325</v>
      </c>
      <c r="M385" s="2">
        <f t="shared" si="36"/>
        <v>12.432499999999999</v>
      </c>
      <c r="N385">
        <f t="shared" si="37"/>
        <v>6.188937527571893</v>
      </c>
      <c r="O385">
        <f t="shared" si="38"/>
        <v>-1.1700016053324256</v>
      </c>
      <c r="P385">
        <f t="shared" si="39"/>
        <v>12.377324124927791</v>
      </c>
      <c r="Q385">
        <f t="shared" si="40"/>
        <v>477039.77099839464</v>
      </c>
      <c r="R385">
        <f t="shared" si="41"/>
        <v>4300332.8623241251</v>
      </c>
    </row>
    <row r="386" spans="1:18" x14ac:dyDescent="0.25">
      <c r="A386" s="3" t="s">
        <v>65</v>
      </c>
      <c r="B386" s="2">
        <v>58</v>
      </c>
      <c r="C386">
        <v>7.75</v>
      </c>
      <c r="D386">
        <v>72.98</v>
      </c>
      <c r="E386" s="1" t="s">
        <v>2</v>
      </c>
      <c r="F386" s="1" t="s">
        <v>3</v>
      </c>
      <c r="J386" s="17">
        <v>477040.94099999999</v>
      </c>
      <c r="K386" s="17">
        <v>4300320.4850000003</v>
      </c>
      <c r="L386">
        <f t="shared" si="35"/>
        <v>0.28999999999999998</v>
      </c>
      <c r="M386" s="2">
        <f t="shared" si="36"/>
        <v>8.0399999999999991</v>
      </c>
      <c r="N386">
        <f t="shared" si="37"/>
        <v>1.2737412881054617</v>
      </c>
      <c r="O386">
        <f t="shared" si="38"/>
        <v>7.6878692314366335</v>
      </c>
      <c r="P386">
        <f t="shared" si="39"/>
        <v>2.3533522219017473</v>
      </c>
      <c r="Q386">
        <f t="shared" si="40"/>
        <v>477048.62886923144</v>
      </c>
      <c r="R386">
        <f t="shared" si="41"/>
        <v>4300322.838352222</v>
      </c>
    </row>
    <row r="387" spans="1:18" x14ac:dyDescent="0.25">
      <c r="A387" s="3" t="s">
        <v>65</v>
      </c>
      <c r="B387" s="2">
        <v>76</v>
      </c>
      <c r="C387">
        <v>16.7</v>
      </c>
      <c r="D387">
        <v>96.84</v>
      </c>
      <c r="E387" s="1" t="s">
        <v>2</v>
      </c>
      <c r="F387" s="1" t="s">
        <v>3</v>
      </c>
      <c r="J387" s="17">
        <v>477040.94099999999</v>
      </c>
      <c r="K387" s="17">
        <v>4300320.4850000003</v>
      </c>
      <c r="L387">
        <f t="shared" si="35"/>
        <v>0.38</v>
      </c>
      <c r="M387" s="2">
        <f t="shared" si="36"/>
        <v>17.079999999999998</v>
      </c>
      <c r="N387">
        <f t="shared" si="37"/>
        <v>1.6901768476313088</v>
      </c>
      <c r="O387">
        <f t="shared" si="38"/>
        <v>16.958434886052416</v>
      </c>
      <c r="P387">
        <f t="shared" si="39"/>
        <v>-2.0341794944203762</v>
      </c>
      <c r="Q387">
        <f t="shared" si="40"/>
        <v>477057.89943488606</v>
      </c>
      <c r="R387">
        <f t="shared" si="41"/>
        <v>4300318.4508205056</v>
      </c>
    </row>
    <row r="388" spans="1:18" x14ac:dyDescent="0.25">
      <c r="A388" s="3" t="s">
        <v>65</v>
      </c>
      <c r="B388" s="2">
        <v>68.5</v>
      </c>
      <c r="C388">
        <v>18.36</v>
      </c>
      <c r="D388">
        <v>112.69</v>
      </c>
      <c r="E388" s="1" t="s">
        <v>2</v>
      </c>
      <c r="F388" s="1" t="s">
        <v>3</v>
      </c>
      <c r="J388" s="17">
        <v>477040.94099999999</v>
      </c>
      <c r="K388" s="17">
        <v>4300320.4850000003</v>
      </c>
      <c r="L388">
        <f t="shared" si="35"/>
        <v>0.34250000000000003</v>
      </c>
      <c r="M388" s="2">
        <f t="shared" si="36"/>
        <v>18.702500000000001</v>
      </c>
      <c r="N388">
        <f t="shared" si="37"/>
        <v>1.9668115340724099</v>
      </c>
      <c r="O388">
        <f t="shared" si="38"/>
        <v>17.255028030547241</v>
      </c>
      <c r="P388">
        <f t="shared" si="39"/>
        <v>-7.2143962959508272</v>
      </c>
      <c r="Q388">
        <f t="shared" si="40"/>
        <v>477058.19602803054</v>
      </c>
      <c r="R388">
        <f t="shared" si="41"/>
        <v>4300313.2706037043</v>
      </c>
    </row>
    <row r="389" spans="1:18" x14ac:dyDescent="0.25">
      <c r="A389" s="3" t="s">
        <v>65</v>
      </c>
      <c r="B389" s="2">
        <v>43.5</v>
      </c>
      <c r="C389">
        <v>26.9</v>
      </c>
      <c r="D389">
        <v>128.9</v>
      </c>
      <c r="E389" s="1" t="s">
        <v>2</v>
      </c>
      <c r="F389" s="1" t="s">
        <v>3</v>
      </c>
      <c r="J389" s="17">
        <v>477040.94099999999</v>
      </c>
      <c r="K389" s="17">
        <v>4300320.4850000003</v>
      </c>
      <c r="L389">
        <f t="shared" si="35"/>
        <v>0.2175</v>
      </c>
      <c r="M389" s="2">
        <f t="shared" si="36"/>
        <v>27.1175</v>
      </c>
      <c r="N389">
        <f t="shared" si="37"/>
        <v>2.2497294058206907</v>
      </c>
      <c r="O389">
        <f t="shared" si="38"/>
        <v>21.104008580154375</v>
      </c>
      <c r="P389">
        <f t="shared" si="39"/>
        <v>-17.028788215805918</v>
      </c>
      <c r="Q389">
        <f t="shared" si="40"/>
        <v>477062.04500858014</v>
      </c>
      <c r="R389">
        <f t="shared" si="41"/>
        <v>4300303.4562117849</v>
      </c>
    </row>
    <row r="390" spans="1:18" x14ac:dyDescent="0.25">
      <c r="A390" s="3" t="s">
        <v>65</v>
      </c>
      <c r="B390" s="2">
        <v>79</v>
      </c>
      <c r="C390">
        <v>27.15</v>
      </c>
      <c r="D390">
        <v>141.30000000000001</v>
      </c>
      <c r="E390" s="1" t="s">
        <v>4</v>
      </c>
      <c r="F390" s="1" t="s">
        <v>3</v>
      </c>
      <c r="J390" s="17">
        <v>477040.94099999999</v>
      </c>
      <c r="K390" s="17">
        <v>4300320.4850000003</v>
      </c>
      <c r="L390">
        <f t="shared" si="35"/>
        <v>0.39500000000000002</v>
      </c>
      <c r="M390" s="2">
        <f t="shared" si="36"/>
        <v>27.544999999999998</v>
      </c>
      <c r="N390">
        <f t="shared" si="37"/>
        <v>2.4661502330679879</v>
      </c>
      <c r="O390">
        <f t="shared" si="38"/>
        <v>17.222308968766995</v>
      </c>
      <c r="P390">
        <f t="shared" si="39"/>
        <v>-21.496955570134293</v>
      </c>
      <c r="Q390">
        <f t="shared" si="40"/>
        <v>477058.16330896877</v>
      </c>
      <c r="R390">
        <f t="shared" si="41"/>
        <v>4300298.9880444305</v>
      </c>
    </row>
    <row r="391" spans="1:18" x14ac:dyDescent="0.25">
      <c r="A391" s="3" t="s">
        <v>65</v>
      </c>
      <c r="B391" s="2">
        <v>54.3</v>
      </c>
      <c r="C391">
        <v>27.15</v>
      </c>
      <c r="D391">
        <v>141.4</v>
      </c>
      <c r="E391" s="1" t="s">
        <v>2</v>
      </c>
      <c r="F391" s="1" t="s">
        <v>3</v>
      </c>
      <c r="J391" s="17">
        <v>477040.94099999999</v>
      </c>
      <c r="K391" s="17">
        <v>4300320.4850000003</v>
      </c>
      <c r="L391">
        <f t="shared" ref="L391:L454" si="42">B391/2/100</f>
        <v>0.27149999999999996</v>
      </c>
      <c r="M391" s="2">
        <f t="shared" ref="M391:M454" si="43">C391+L391</f>
        <v>27.421499999999998</v>
      </c>
      <c r="N391">
        <f t="shared" ref="N391:N454" si="44">D391*(PI()/180)</f>
        <v>2.4678955623199821</v>
      </c>
      <c r="O391">
        <f t="shared" ref="O391:O454" si="45">M391*SIN(N391)</f>
        <v>17.10771436116643</v>
      </c>
      <c r="P391">
        <f t="shared" ref="P391:P454" si="46">M391*COS(N391)</f>
        <v>-21.430463634432638</v>
      </c>
      <c r="Q391">
        <f t="shared" ref="Q391:Q454" si="47">J391+O391</f>
        <v>477058.04871436115</v>
      </c>
      <c r="R391">
        <f t="shared" ref="R391:R454" si="48">K391+P391</f>
        <v>4300299.0545363659</v>
      </c>
    </row>
    <row r="392" spans="1:18" x14ac:dyDescent="0.25">
      <c r="A392" s="3" t="s">
        <v>65</v>
      </c>
      <c r="B392" s="2">
        <v>49</v>
      </c>
      <c r="C392">
        <v>32.54</v>
      </c>
      <c r="D392">
        <v>150.9</v>
      </c>
      <c r="E392" s="1" t="s">
        <v>2</v>
      </c>
      <c r="F392" s="1" t="s">
        <v>3</v>
      </c>
      <c r="J392" s="17">
        <v>477040.94099999999</v>
      </c>
      <c r="K392" s="17">
        <v>4300320.4850000003</v>
      </c>
      <c r="L392">
        <f t="shared" si="42"/>
        <v>0.245</v>
      </c>
      <c r="M392" s="2">
        <f t="shared" si="43"/>
        <v>32.784999999999997</v>
      </c>
      <c r="N392">
        <f t="shared" si="44"/>
        <v>2.6337018412594433</v>
      </c>
      <c r="O392">
        <f t="shared" si="45"/>
        <v>15.944505447184136</v>
      </c>
      <c r="P392">
        <f t="shared" si="46"/>
        <v>-28.646622332217724</v>
      </c>
      <c r="Q392">
        <f t="shared" si="47"/>
        <v>477056.88550544716</v>
      </c>
      <c r="R392">
        <f t="shared" si="48"/>
        <v>4300291.8383776685</v>
      </c>
    </row>
    <row r="393" spans="1:18" x14ac:dyDescent="0.25">
      <c r="A393" s="3" t="s">
        <v>65</v>
      </c>
      <c r="B393" s="2">
        <v>38.799999999999997</v>
      </c>
      <c r="C393">
        <v>40</v>
      </c>
      <c r="D393">
        <v>172.5</v>
      </c>
      <c r="E393" s="1" t="s">
        <v>2</v>
      </c>
      <c r="F393" s="1" t="s">
        <v>3</v>
      </c>
      <c r="J393" s="17">
        <v>477040.94099999999</v>
      </c>
      <c r="K393" s="17">
        <v>4300320.4850000003</v>
      </c>
      <c r="L393">
        <f t="shared" si="42"/>
        <v>0.19399999999999998</v>
      </c>
      <c r="M393" s="2">
        <f t="shared" si="43"/>
        <v>40.194000000000003</v>
      </c>
      <c r="N393">
        <f t="shared" si="44"/>
        <v>3.0106929596902186</v>
      </c>
      <c r="O393">
        <f t="shared" si="45"/>
        <v>5.2463697700927536</v>
      </c>
      <c r="P393">
        <f t="shared" si="46"/>
        <v>-39.850134758058935</v>
      </c>
      <c r="Q393">
        <f t="shared" si="47"/>
        <v>477046.18736977008</v>
      </c>
      <c r="R393">
        <f t="shared" si="48"/>
        <v>4300280.6348652421</v>
      </c>
    </row>
    <row r="394" spans="1:18" x14ac:dyDescent="0.25">
      <c r="A394" s="3" t="s">
        <v>65</v>
      </c>
      <c r="B394" s="2">
        <v>70</v>
      </c>
      <c r="C394">
        <v>30.19</v>
      </c>
      <c r="D394">
        <v>182.67</v>
      </c>
      <c r="E394" s="1" t="s">
        <v>2</v>
      </c>
      <c r="F394" s="1" t="s">
        <v>3</v>
      </c>
      <c r="J394" s="17">
        <v>477040.94099999999</v>
      </c>
      <c r="K394" s="17">
        <v>4300320.4850000003</v>
      </c>
      <c r="L394">
        <f t="shared" si="42"/>
        <v>0.35</v>
      </c>
      <c r="M394" s="2">
        <f t="shared" si="43"/>
        <v>30.540000000000003</v>
      </c>
      <c r="N394">
        <f t="shared" si="44"/>
        <v>3.1881929446180415</v>
      </c>
      <c r="O394">
        <f t="shared" si="45"/>
        <v>-1.4226578532749052</v>
      </c>
      <c r="P394">
        <f t="shared" si="46"/>
        <v>-30.506845865027007</v>
      </c>
      <c r="Q394">
        <f t="shared" si="47"/>
        <v>477039.51834214671</v>
      </c>
      <c r="R394">
        <f t="shared" si="48"/>
        <v>4300289.9781541349</v>
      </c>
    </row>
    <row r="395" spans="1:18" x14ac:dyDescent="0.25">
      <c r="A395" s="3" t="s">
        <v>65</v>
      </c>
      <c r="B395" s="2">
        <v>74.099999999999994</v>
      </c>
      <c r="C395">
        <v>30.75</v>
      </c>
      <c r="D395">
        <v>189.5</v>
      </c>
      <c r="E395" s="1" t="s">
        <v>4</v>
      </c>
      <c r="F395" s="1" t="s">
        <v>3</v>
      </c>
      <c r="J395" s="17">
        <v>477040.94099999999</v>
      </c>
      <c r="K395" s="17">
        <v>4300320.4850000003</v>
      </c>
      <c r="L395">
        <f t="shared" si="42"/>
        <v>0.3705</v>
      </c>
      <c r="M395" s="2">
        <f t="shared" si="43"/>
        <v>31.1205</v>
      </c>
      <c r="N395">
        <f t="shared" si="44"/>
        <v>3.3073989325292543</v>
      </c>
      <c r="O395">
        <f t="shared" si="45"/>
        <v>-5.1363640181872121</v>
      </c>
      <c r="P395">
        <f t="shared" si="46"/>
        <v>-30.693701062639409</v>
      </c>
      <c r="Q395">
        <f t="shared" si="47"/>
        <v>477035.8046359818</v>
      </c>
      <c r="R395">
        <f t="shared" si="48"/>
        <v>4300289.791298938</v>
      </c>
    </row>
    <row r="396" spans="1:18" x14ac:dyDescent="0.25">
      <c r="A396" s="3" t="s">
        <v>65</v>
      </c>
      <c r="B396" s="2">
        <v>35.5</v>
      </c>
      <c r="C396">
        <v>32</v>
      </c>
      <c r="D396">
        <v>200.99</v>
      </c>
      <c r="E396" s="1" t="s">
        <v>4</v>
      </c>
      <c r="F396" s="1" t="s">
        <v>3</v>
      </c>
      <c r="J396" s="17">
        <v>477040.94099999999</v>
      </c>
      <c r="K396" s="17">
        <v>4300320.4850000003</v>
      </c>
      <c r="L396">
        <f t="shared" si="42"/>
        <v>0.17749999999999999</v>
      </c>
      <c r="M396" s="2">
        <f t="shared" si="43"/>
        <v>32.177500000000002</v>
      </c>
      <c r="N396">
        <f t="shared" si="44"/>
        <v>3.5079372635834032</v>
      </c>
      <c r="O396">
        <f t="shared" si="45"/>
        <v>-11.526141502216849</v>
      </c>
      <c r="P396">
        <f t="shared" si="46"/>
        <v>-30.042296322366479</v>
      </c>
      <c r="Q396">
        <f t="shared" si="47"/>
        <v>477029.4148584978</v>
      </c>
      <c r="R396">
        <f t="shared" si="48"/>
        <v>4300290.4427036783</v>
      </c>
    </row>
    <row r="397" spans="1:18" x14ac:dyDescent="0.25">
      <c r="A397" s="3" t="s">
        <v>65</v>
      </c>
      <c r="B397" s="2">
        <v>88</v>
      </c>
      <c r="C397">
        <v>25.47</v>
      </c>
      <c r="D397">
        <v>201.7</v>
      </c>
      <c r="E397" s="1" t="s">
        <v>2</v>
      </c>
      <c r="F397" s="1" t="s">
        <v>3</v>
      </c>
      <c r="J397" s="17">
        <v>477040.94099999999</v>
      </c>
      <c r="K397" s="17">
        <v>4300320.4850000003</v>
      </c>
      <c r="L397">
        <f t="shared" si="42"/>
        <v>0.44</v>
      </c>
      <c r="M397" s="2">
        <f t="shared" si="43"/>
        <v>25.91</v>
      </c>
      <c r="N397">
        <f t="shared" si="44"/>
        <v>3.5203291012725626</v>
      </c>
      <c r="O397">
        <f t="shared" si="45"/>
        <v>-9.5801384809649139</v>
      </c>
      <c r="P397">
        <f t="shared" si="46"/>
        <v>-24.073824928447394</v>
      </c>
      <c r="Q397">
        <f t="shared" si="47"/>
        <v>477031.360861519</v>
      </c>
      <c r="R397">
        <f t="shared" si="48"/>
        <v>4300296.4111750722</v>
      </c>
    </row>
    <row r="398" spans="1:18" x14ac:dyDescent="0.25">
      <c r="A398" s="3" t="s">
        <v>65</v>
      </c>
      <c r="B398" s="2">
        <v>69</v>
      </c>
      <c r="C398">
        <v>15.48</v>
      </c>
      <c r="D398">
        <v>206.64</v>
      </c>
      <c r="E398" s="1" t="s">
        <v>2</v>
      </c>
      <c r="F398" s="1" t="s">
        <v>3</v>
      </c>
      <c r="J398" s="17">
        <v>477040.94099999999</v>
      </c>
      <c r="K398" s="17">
        <v>4300320.4850000003</v>
      </c>
      <c r="L398">
        <f t="shared" si="42"/>
        <v>0.34499999999999997</v>
      </c>
      <c r="M398" s="2">
        <f t="shared" si="43"/>
        <v>15.825000000000001</v>
      </c>
      <c r="N398">
        <f t="shared" si="44"/>
        <v>3.6065483663210824</v>
      </c>
      <c r="O398">
        <f t="shared" si="45"/>
        <v>-7.095664394624758</v>
      </c>
      <c r="P398">
        <f t="shared" si="46"/>
        <v>-14.145040537193752</v>
      </c>
      <c r="Q398">
        <f t="shared" si="47"/>
        <v>477033.84533560538</v>
      </c>
      <c r="R398">
        <f t="shared" si="48"/>
        <v>4300306.3399594631</v>
      </c>
    </row>
    <row r="399" spans="1:18" x14ac:dyDescent="0.25">
      <c r="A399" s="3" t="s">
        <v>65</v>
      </c>
      <c r="B399" s="2">
        <v>53.2</v>
      </c>
      <c r="C399">
        <v>12.6</v>
      </c>
      <c r="D399">
        <v>206.25</v>
      </c>
      <c r="E399" s="1" t="s">
        <v>2</v>
      </c>
      <c r="F399" s="1" t="s">
        <v>3</v>
      </c>
      <c r="J399" s="17">
        <v>477040.94099999999</v>
      </c>
      <c r="K399" s="17">
        <v>4300320.4850000003</v>
      </c>
      <c r="L399">
        <f t="shared" si="42"/>
        <v>0.26600000000000001</v>
      </c>
      <c r="M399" s="2">
        <f t="shared" si="43"/>
        <v>12.866</v>
      </c>
      <c r="N399">
        <f t="shared" si="44"/>
        <v>3.5997415822383045</v>
      </c>
      <c r="O399">
        <f t="shared" si="45"/>
        <v>-5.6904862883576675</v>
      </c>
      <c r="P399">
        <f t="shared" si="46"/>
        <v>-11.539164692559568</v>
      </c>
      <c r="Q399">
        <f t="shared" si="47"/>
        <v>477035.25051371165</v>
      </c>
      <c r="R399">
        <f t="shared" si="48"/>
        <v>4300308.9458353082</v>
      </c>
    </row>
    <row r="400" spans="1:18" x14ac:dyDescent="0.25">
      <c r="A400" s="3" t="s">
        <v>65</v>
      </c>
      <c r="B400" s="2">
        <v>55.8</v>
      </c>
      <c r="C400">
        <v>2.36</v>
      </c>
      <c r="D400">
        <v>119.25</v>
      </c>
      <c r="E400" s="1" t="s">
        <v>2</v>
      </c>
      <c r="F400" s="1" t="s">
        <v>3</v>
      </c>
      <c r="J400" s="17">
        <v>477040.94099999999</v>
      </c>
      <c r="K400" s="17">
        <v>4300320.4850000003</v>
      </c>
      <c r="L400">
        <f t="shared" si="42"/>
        <v>0.27899999999999997</v>
      </c>
      <c r="M400" s="2">
        <f t="shared" si="43"/>
        <v>2.6389999999999998</v>
      </c>
      <c r="N400">
        <f t="shared" si="44"/>
        <v>2.0813051330032382</v>
      </c>
      <c r="O400">
        <f t="shared" si="45"/>
        <v>2.3025169626651114</v>
      </c>
      <c r="P400">
        <f t="shared" si="46"/>
        <v>-1.2894714563104643</v>
      </c>
      <c r="Q400">
        <f t="shared" si="47"/>
        <v>477043.24351696268</v>
      </c>
      <c r="R400">
        <f t="shared" si="48"/>
        <v>4300319.1955285445</v>
      </c>
    </row>
    <row r="401" spans="1:18" x14ac:dyDescent="0.25">
      <c r="A401" s="3" t="s">
        <v>65</v>
      </c>
      <c r="B401" s="2">
        <v>51.1</v>
      </c>
      <c r="C401">
        <v>3.78</v>
      </c>
      <c r="D401">
        <v>241.1</v>
      </c>
      <c r="E401" s="1" t="s">
        <v>4</v>
      </c>
      <c r="F401" s="1" t="s">
        <v>3</v>
      </c>
      <c r="I401" t="s">
        <v>34</v>
      </c>
      <c r="J401" s="17">
        <v>477040.94099999999</v>
      </c>
      <c r="K401" s="17">
        <v>4300320.4850000003</v>
      </c>
      <c r="L401">
        <f t="shared" si="42"/>
        <v>0.2555</v>
      </c>
      <c r="M401" s="2">
        <f t="shared" si="43"/>
        <v>4.0354999999999999</v>
      </c>
      <c r="N401">
        <f t="shared" si="44"/>
        <v>4.2079888265583287</v>
      </c>
      <c r="O401">
        <f t="shared" si="45"/>
        <v>-3.532937098708572</v>
      </c>
      <c r="P401">
        <f t="shared" si="46"/>
        <v>-1.9502860576255616</v>
      </c>
      <c r="Q401">
        <f t="shared" si="47"/>
        <v>477037.40806290129</v>
      </c>
      <c r="R401">
        <f t="shared" si="48"/>
        <v>4300318.5347139426</v>
      </c>
    </row>
    <row r="402" spans="1:18" x14ac:dyDescent="0.25">
      <c r="A402" s="3" t="s">
        <v>65</v>
      </c>
      <c r="B402" s="2">
        <v>64</v>
      </c>
      <c r="C402">
        <v>10.4</v>
      </c>
      <c r="D402">
        <v>39.56</v>
      </c>
      <c r="E402" s="1" t="s">
        <v>2</v>
      </c>
      <c r="F402" s="1" t="s">
        <v>3</v>
      </c>
      <c r="I402" t="s">
        <v>34</v>
      </c>
      <c r="J402" s="17">
        <v>477040.94099999999</v>
      </c>
      <c r="K402" s="17">
        <v>4300320.4850000003</v>
      </c>
      <c r="L402">
        <f t="shared" si="42"/>
        <v>0.32</v>
      </c>
      <c r="M402" s="2">
        <f t="shared" si="43"/>
        <v>10.72</v>
      </c>
      <c r="N402">
        <f t="shared" si="44"/>
        <v>0.69045225208895677</v>
      </c>
      <c r="O402">
        <f t="shared" si="45"/>
        <v>6.8274170059631114</v>
      </c>
      <c r="P402">
        <f t="shared" si="46"/>
        <v>8.2646704124656853</v>
      </c>
      <c r="Q402">
        <f t="shared" si="47"/>
        <v>477047.76841700595</v>
      </c>
      <c r="R402">
        <f t="shared" si="48"/>
        <v>4300328.7496704124</v>
      </c>
    </row>
    <row r="403" spans="1:18" x14ac:dyDescent="0.25">
      <c r="A403" s="3" t="s">
        <v>65</v>
      </c>
      <c r="B403" s="2">
        <v>49</v>
      </c>
      <c r="C403">
        <v>3.68</v>
      </c>
      <c r="D403">
        <v>122.4</v>
      </c>
      <c r="E403" s="1" t="s">
        <v>2</v>
      </c>
      <c r="F403" s="1" t="s">
        <v>3</v>
      </c>
      <c r="I403" t="s">
        <v>34</v>
      </c>
      <c r="J403" s="17">
        <v>477040.94099999999</v>
      </c>
      <c r="K403" s="17">
        <v>4300320.4850000003</v>
      </c>
      <c r="L403">
        <f t="shared" si="42"/>
        <v>0.245</v>
      </c>
      <c r="M403" s="2">
        <f t="shared" si="43"/>
        <v>3.9250000000000003</v>
      </c>
      <c r="N403">
        <f t="shared" si="44"/>
        <v>2.1362830044410597</v>
      </c>
      <c r="O403">
        <f t="shared" si="45"/>
        <v>3.313987107595409</v>
      </c>
      <c r="P403">
        <f t="shared" si="46"/>
        <v>-2.1031201702925628</v>
      </c>
      <c r="Q403">
        <f t="shared" si="47"/>
        <v>477044.25498710759</v>
      </c>
      <c r="R403">
        <f t="shared" si="48"/>
        <v>4300318.3818798298</v>
      </c>
    </row>
    <row r="404" spans="1:18" x14ac:dyDescent="0.25">
      <c r="A404" s="3" t="s">
        <v>65</v>
      </c>
      <c r="B404" s="2">
        <v>173</v>
      </c>
      <c r="C404">
        <v>11.36</v>
      </c>
      <c r="D404">
        <v>107.82</v>
      </c>
      <c r="E404" s="1" t="s">
        <v>4</v>
      </c>
      <c r="F404" s="1" t="s">
        <v>3</v>
      </c>
      <c r="I404" t="s">
        <v>66</v>
      </c>
      <c r="J404" s="17">
        <v>477040.94099999999</v>
      </c>
      <c r="K404" s="17">
        <v>4300320.4850000003</v>
      </c>
      <c r="L404">
        <f t="shared" si="42"/>
        <v>0.86499999999999999</v>
      </c>
      <c r="M404" s="2">
        <f t="shared" si="43"/>
        <v>12.225</v>
      </c>
      <c r="N404">
        <f t="shared" si="44"/>
        <v>1.881813999500286</v>
      </c>
      <c r="O404">
        <f t="shared" si="45"/>
        <v>11.638476614410896</v>
      </c>
      <c r="P404">
        <f t="shared" si="46"/>
        <v>-3.7411879257544203</v>
      </c>
      <c r="Q404">
        <f t="shared" si="47"/>
        <v>477052.57947661442</v>
      </c>
      <c r="R404">
        <f t="shared" si="48"/>
        <v>4300316.7438120749</v>
      </c>
    </row>
    <row r="405" spans="1:18" x14ac:dyDescent="0.25">
      <c r="A405" s="3" t="s">
        <v>65</v>
      </c>
      <c r="B405" s="2">
        <v>45</v>
      </c>
      <c r="C405">
        <v>8.93</v>
      </c>
      <c r="D405">
        <v>133.6</v>
      </c>
      <c r="E405" s="1" t="s">
        <v>2</v>
      </c>
      <c r="F405" s="1" t="s">
        <v>3</v>
      </c>
      <c r="I405" t="s">
        <v>34</v>
      </c>
      <c r="J405" s="17">
        <v>477040.94099999999</v>
      </c>
      <c r="K405" s="17">
        <v>4300320.4850000003</v>
      </c>
      <c r="L405">
        <f t="shared" si="42"/>
        <v>0.22500000000000001</v>
      </c>
      <c r="M405" s="2">
        <f t="shared" si="43"/>
        <v>9.1549999999999994</v>
      </c>
      <c r="N405">
        <f t="shared" si="44"/>
        <v>2.331759880664424</v>
      </c>
      <c r="O405">
        <f t="shared" si="45"/>
        <v>6.6297933914600167</v>
      </c>
      <c r="P405">
        <f t="shared" si="46"/>
        <v>-6.3134669229000542</v>
      </c>
      <c r="Q405">
        <f t="shared" si="47"/>
        <v>477047.57079339144</v>
      </c>
      <c r="R405">
        <f t="shared" si="48"/>
        <v>4300314.171533077</v>
      </c>
    </row>
    <row r="406" spans="1:18" x14ac:dyDescent="0.25">
      <c r="A406" s="3" t="s">
        <v>65</v>
      </c>
      <c r="B406" s="2">
        <v>45</v>
      </c>
      <c r="C406">
        <v>13.67</v>
      </c>
      <c r="D406">
        <v>140.22999999999999</v>
      </c>
      <c r="E406" s="1" t="s">
        <v>2</v>
      </c>
      <c r="F406" s="1" t="s">
        <v>3</v>
      </c>
      <c r="I406" t="s">
        <v>34</v>
      </c>
      <c r="J406" s="17">
        <v>477040.94099999999</v>
      </c>
      <c r="K406" s="17">
        <v>4300320.4850000003</v>
      </c>
      <c r="L406">
        <f t="shared" si="42"/>
        <v>0.22500000000000001</v>
      </c>
      <c r="M406" s="2">
        <f t="shared" si="43"/>
        <v>13.895</v>
      </c>
      <c r="N406">
        <f t="shared" si="44"/>
        <v>2.4474752100716484</v>
      </c>
      <c r="O406">
        <f t="shared" si="45"/>
        <v>8.8887334816052004</v>
      </c>
      <c r="P406">
        <f t="shared" si="46"/>
        <v>-10.679955154072076</v>
      </c>
      <c r="Q406">
        <f t="shared" si="47"/>
        <v>477049.82973348157</v>
      </c>
      <c r="R406">
        <f t="shared" si="48"/>
        <v>4300309.8050448466</v>
      </c>
    </row>
    <row r="407" spans="1:18" x14ac:dyDescent="0.25">
      <c r="A407" s="3" t="s">
        <v>65</v>
      </c>
      <c r="B407" s="2">
        <v>66</v>
      </c>
      <c r="C407">
        <v>14.88</v>
      </c>
      <c r="D407">
        <v>151.35</v>
      </c>
      <c r="E407" s="1" t="s">
        <v>2</v>
      </c>
      <c r="F407" s="1" t="s">
        <v>3</v>
      </c>
      <c r="I407" t="s">
        <v>34</v>
      </c>
      <c r="J407" s="17">
        <v>477040.94099999999</v>
      </c>
      <c r="K407" s="17">
        <v>4300320.4850000003</v>
      </c>
      <c r="L407">
        <f t="shared" si="42"/>
        <v>0.33</v>
      </c>
      <c r="M407" s="2">
        <f t="shared" si="43"/>
        <v>15.21</v>
      </c>
      <c r="N407">
        <f t="shared" si="44"/>
        <v>2.6415558228934177</v>
      </c>
      <c r="O407">
        <f t="shared" si="45"/>
        <v>7.2925540544923413</v>
      </c>
      <c r="P407">
        <f t="shared" si="46"/>
        <v>-13.347762185561567</v>
      </c>
      <c r="Q407">
        <f t="shared" si="47"/>
        <v>477048.23355405446</v>
      </c>
      <c r="R407">
        <f t="shared" si="48"/>
        <v>4300307.1372378152</v>
      </c>
    </row>
    <row r="408" spans="1:18" x14ac:dyDescent="0.25">
      <c r="A408" s="3" t="s">
        <v>65</v>
      </c>
      <c r="B408" s="2">
        <v>57</v>
      </c>
      <c r="C408">
        <v>32.4</v>
      </c>
      <c r="D408">
        <v>159.6</v>
      </c>
      <c r="E408" s="1" t="s">
        <v>2</v>
      </c>
      <c r="F408" s="1" t="s">
        <v>3</v>
      </c>
      <c r="I408" t="s">
        <v>34</v>
      </c>
      <c r="J408" s="17">
        <v>477040.94099999999</v>
      </c>
      <c r="K408" s="17">
        <v>4300320.4850000003</v>
      </c>
      <c r="L408">
        <f t="shared" si="42"/>
        <v>0.28499999999999998</v>
      </c>
      <c r="M408" s="2">
        <f t="shared" si="43"/>
        <v>32.684999999999995</v>
      </c>
      <c r="N408">
        <f t="shared" si="44"/>
        <v>2.7855454861829498</v>
      </c>
      <c r="O408">
        <f t="shared" si="45"/>
        <v>11.393077366713532</v>
      </c>
      <c r="P408">
        <f t="shared" si="46"/>
        <v>-30.635061826542469</v>
      </c>
      <c r="Q408">
        <f t="shared" si="47"/>
        <v>477052.33407736669</v>
      </c>
      <c r="R408">
        <f t="shared" si="48"/>
        <v>4300289.8499381738</v>
      </c>
    </row>
    <row r="409" spans="1:18" x14ac:dyDescent="0.25">
      <c r="A409" s="3" t="s">
        <v>65</v>
      </c>
      <c r="B409" s="2">
        <v>89</v>
      </c>
      <c r="C409">
        <v>42.78</v>
      </c>
      <c r="D409">
        <v>164.4</v>
      </c>
      <c r="E409" s="1" t="s">
        <v>2</v>
      </c>
      <c r="F409" s="1" t="s">
        <v>3</v>
      </c>
      <c r="I409" t="s">
        <v>34</v>
      </c>
      <c r="J409" s="17">
        <v>477040.94099999999</v>
      </c>
      <c r="K409" s="17">
        <v>4300320.4850000003</v>
      </c>
      <c r="L409">
        <f t="shared" si="42"/>
        <v>0.44500000000000001</v>
      </c>
      <c r="M409" s="2">
        <f t="shared" si="43"/>
        <v>43.225000000000001</v>
      </c>
      <c r="N409">
        <f t="shared" si="44"/>
        <v>2.8693212902786778</v>
      </c>
      <c r="O409">
        <f t="shared" si="45"/>
        <v>11.624059246094863</v>
      </c>
      <c r="P409">
        <f t="shared" si="46"/>
        <v>-41.632701949828771</v>
      </c>
      <c r="Q409">
        <f t="shared" si="47"/>
        <v>477052.56505924609</v>
      </c>
      <c r="R409">
        <f t="shared" si="48"/>
        <v>4300278.8522980502</v>
      </c>
    </row>
    <row r="410" spans="1:18" x14ac:dyDescent="0.25">
      <c r="A410" s="3" t="s">
        <v>65</v>
      </c>
      <c r="B410" s="2">
        <v>58</v>
      </c>
      <c r="C410">
        <v>39.25</v>
      </c>
      <c r="D410">
        <v>145.01</v>
      </c>
      <c r="E410" s="1" t="s">
        <v>2</v>
      </c>
      <c r="F410" s="1" t="s">
        <v>3</v>
      </c>
      <c r="I410" t="s">
        <v>34</v>
      </c>
      <c r="J410" s="17">
        <v>477040.94099999999</v>
      </c>
      <c r="K410" s="17">
        <v>4300320.4850000003</v>
      </c>
      <c r="L410">
        <f t="shared" si="42"/>
        <v>0.28999999999999998</v>
      </c>
      <c r="M410" s="2">
        <f t="shared" si="43"/>
        <v>39.54</v>
      </c>
      <c r="N410">
        <f t="shared" si="44"/>
        <v>2.530901948316977</v>
      </c>
      <c r="O410">
        <f t="shared" si="45"/>
        <v>22.673558953567142</v>
      </c>
      <c r="P410">
        <f t="shared" si="46"/>
        <v>-32.39322960711258</v>
      </c>
      <c r="Q410">
        <f t="shared" si="47"/>
        <v>477063.61455895356</v>
      </c>
      <c r="R410">
        <f t="shared" si="48"/>
        <v>4300288.0917703928</v>
      </c>
    </row>
    <row r="411" spans="1:18" x14ac:dyDescent="0.25">
      <c r="A411" s="3" t="s">
        <v>65</v>
      </c>
      <c r="B411" s="2">
        <v>69</v>
      </c>
      <c r="C411">
        <v>41.27</v>
      </c>
      <c r="D411">
        <v>197.26</v>
      </c>
      <c r="E411" s="1" t="s">
        <v>2</v>
      </c>
      <c r="F411" s="1" t="s">
        <v>3</v>
      </c>
      <c r="I411" t="s">
        <v>34</v>
      </c>
      <c r="J411" s="17">
        <v>477040.94099999999</v>
      </c>
      <c r="K411" s="17">
        <v>4300320.4850000003</v>
      </c>
      <c r="L411">
        <f t="shared" si="42"/>
        <v>0.34499999999999997</v>
      </c>
      <c r="M411" s="2">
        <f t="shared" si="43"/>
        <v>41.615000000000002</v>
      </c>
      <c r="N411">
        <f t="shared" si="44"/>
        <v>3.4428364824840143</v>
      </c>
      <c r="O411">
        <f t="shared" si="45"/>
        <v>-12.347513943712228</v>
      </c>
      <c r="P411">
        <f t="shared" si="46"/>
        <v>-39.741000546159285</v>
      </c>
      <c r="Q411">
        <f t="shared" si="47"/>
        <v>477028.59348605626</v>
      </c>
      <c r="R411">
        <f t="shared" si="48"/>
        <v>4300280.7439994542</v>
      </c>
    </row>
    <row r="412" spans="1:18" x14ac:dyDescent="0.25">
      <c r="A412" s="3" t="s">
        <v>65</v>
      </c>
      <c r="B412" s="2">
        <v>86</v>
      </c>
      <c r="C412">
        <v>34.880000000000003</v>
      </c>
      <c r="D412">
        <v>203</v>
      </c>
      <c r="E412" s="1" t="s">
        <v>2</v>
      </c>
      <c r="F412" s="1" t="s">
        <v>3</v>
      </c>
      <c r="I412" t="s">
        <v>34</v>
      </c>
      <c r="J412" s="17">
        <v>477040.94099999999</v>
      </c>
      <c r="K412" s="17">
        <v>4300320.4850000003</v>
      </c>
      <c r="L412">
        <f t="shared" si="42"/>
        <v>0.43</v>
      </c>
      <c r="M412" s="2">
        <f t="shared" si="43"/>
        <v>35.31</v>
      </c>
      <c r="N412">
        <f t="shared" si="44"/>
        <v>3.5430183815484888</v>
      </c>
      <c r="O412">
        <f t="shared" si="45"/>
        <v>-13.79671614695625</v>
      </c>
      <c r="P412">
        <f t="shared" si="46"/>
        <v>-32.503026375405675</v>
      </c>
      <c r="Q412">
        <f t="shared" si="47"/>
        <v>477027.14428385306</v>
      </c>
      <c r="R412">
        <f t="shared" si="48"/>
        <v>4300287.9819736248</v>
      </c>
    </row>
    <row r="413" spans="1:18" x14ac:dyDescent="0.25">
      <c r="A413" s="3" t="s">
        <v>65</v>
      </c>
      <c r="B413" s="2">
        <v>26</v>
      </c>
      <c r="C413">
        <v>30.1</v>
      </c>
      <c r="D413">
        <v>210.5</v>
      </c>
      <c r="E413" s="1" t="s">
        <v>2</v>
      </c>
      <c r="F413" s="1" t="s">
        <v>3</v>
      </c>
      <c r="I413" t="s">
        <v>34</v>
      </c>
      <c r="J413" s="17">
        <v>477040.94099999999</v>
      </c>
      <c r="K413" s="17">
        <v>4300320.4850000003</v>
      </c>
      <c r="L413">
        <f t="shared" si="42"/>
        <v>0.13</v>
      </c>
      <c r="M413" s="2">
        <f t="shared" si="43"/>
        <v>30.23</v>
      </c>
      <c r="N413">
        <f t="shared" si="44"/>
        <v>3.6739180754480638</v>
      </c>
      <c r="O413">
        <f t="shared" si="45"/>
        <v>-15.342884712302089</v>
      </c>
      <c r="P413">
        <f t="shared" si="46"/>
        <v>-26.047049520147322</v>
      </c>
      <c r="Q413">
        <f t="shared" si="47"/>
        <v>477025.59811528766</v>
      </c>
      <c r="R413">
        <f t="shared" si="48"/>
        <v>4300294.4379504798</v>
      </c>
    </row>
    <row r="414" spans="1:18" x14ac:dyDescent="0.25">
      <c r="A414" s="3" t="s">
        <v>65</v>
      </c>
      <c r="B414" s="2">
        <v>102</v>
      </c>
      <c r="C414">
        <v>20.7</v>
      </c>
      <c r="D414">
        <v>217.78</v>
      </c>
      <c r="E414" s="1" t="s">
        <v>4</v>
      </c>
      <c r="F414" s="1" t="s">
        <v>3</v>
      </c>
      <c r="G414" s="1" t="s">
        <v>5</v>
      </c>
      <c r="H414" s="1" t="s">
        <v>18</v>
      </c>
      <c r="J414" s="17">
        <v>477040.94099999999</v>
      </c>
      <c r="K414" s="17">
        <v>4300320.4850000003</v>
      </c>
      <c r="L414">
        <f t="shared" si="42"/>
        <v>0.51</v>
      </c>
      <c r="M414" s="2">
        <f t="shared" si="43"/>
        <v>21.21</v>
      </c>
      <c r="N414">
        <f t="shared" si="44"/>
        <v>3.8009780449932511</v>
      </c>
      <c r="O414">
        <f t="shared" si="45"/>
        <v>-12.993907755962098</v>
      </c>
      <c r="P414">
        <f t="shared" si="46"/>
        <v>-16.763724563161613</v>
      </c>
      <c r="Q414">
        <f t="shared" si="47"/>
        <v>477027.94709224405</v>
      </c>
      <c r="R414">
        <f t="shared" si="48"/>
        <v>4300303.7212754376</v>
      </c>
    </row>
    <row r="415" spans="1:18" x14ac:dyDescent="0.25">
      <c r="A415" s="3" t="s">
        <v>65</v>
      </c>
      <c r="B415" s="2">
        <v>72</v>
      </c>
      <c r="C415">
        <v>24.04</v>
      </c>
      <c r="D415">
        <v>233.1</v>
      </c>
      <c r="E415" s="1" t="s">
        <v>1</v>
      </c>
      <c r="F415" s="1" t="s">
        <v>3</v>
      </c>
      <c r="I415" t="s">
        <v>34</v>
      </c>
      <c r="J415" s="17">
        <v>477040.94099999999</v>
      </c>
      <c r="K415" s="17">
        <v>4300320.4850000003</v>
      </c>
      <c r="L415">
        <f t="shared" si="42"/>
        <v>0.36</v>
      </c>
      <c r="M415" s="2">
        <f t="shared" si="43"/>
        <v>24.4</v>
      </c>
      <c r="N415">
        <f t="shared" si="44"/>
        <v>4.0683624863987822</v>
      </c>
      <c r="O415">
        <f t="shared" si="45"/>
        <v>-19.512305667085005</v>
      </c>
      <c r="P415">
        <f t="shared" si="46"/>
        <v>-14.650253497951573</v>
      </c>
      <c r="Q415">
        <f t="shared" si="47"/>
        <v>477021.42869433289</v>
      </c>
      <c r="R415">
        <f t="shared" si="48"/>
        <v>4300305.8347465023</v>
      </c>
    </row>
    <row r="416" spans="1:18" x14ac:dyDescent="0.25">
      <c r="A416" s="3" t="s">
        <v>65</v>
      </c>
      <c r="B416" s="2">
        <v>43</v>
      </c>
      <c r="C416">
        <v>21.74</v>
      </c>
      <c r="D416">
        <v>276.7</v>
      </c>
      <c r="E416" s="1" t="s">
        <v>2</v>
      </c>
      <c r="G416" s="1" t="s">
        <v>5</v>
      </c>
      <c r="I416" t="s">
        <v>67</v>
      </c>
      <c r="J416" s="17">
        <v>477040.94099999999</v>
      </c>
      <c r="K416" s="17">
        <v>4300320.4850000003</v>
      </c>
      <c r="L416">
        <f t="shared" si="42"/>
        <v>0.215</v>
      </c>
      <c r="M416" s="2">
        <f t="shared" si="43"/>
        <v>21.954999999999998</v>
      </c>
      <c r="N416">
        <f t="shared" si="44"/>
        <v>4.8293260402683096</v>
      </c>
      <c r="O416">
        <f t="shared" si="45"/>
        <v>-21.805061610617461</v>
      </c>
      <c r="P416">
        <f t="shared" si="46"/>
        <v>2.5615060330158519</v>
      </c>
      <c r="Q416">
        <f t="shared" si="47"/>
        <v>477019.1359383894</v>
      </c>
      <c r="R416">
        <f t="shared" si="48"/>
        <v>4300323.0465060333</v>
      </c>
    </row>
    <row r="417" spans="1:18" x14ac:dyDescent="0.25">
      <c r="A417" s="3" t="s">
        <v>65</v>
      </c>
      <c r="B417" s="2">
        <v>48.4</v>
      </c>
      <c r="C417">
        <v>11.8</v>
      </c>
      <c r="D417">
        <v>221.22</v>
      </c>
      <c r="E417" s="1" t="s">
        <v>4</v>
      </c>
      <c r="F417" s="1" t="s">
        <v>3</v>
      </c>
      <c r="J417" s="17">
        <v>477040.94099999999</v>
      </c>
      <c r="K417" s="17">
        <v>4300320.4850000003</v>
      </c>
      <c r="L417">
        <f t="shared" si="42"/>
        <v>0.24199999999999999</v>
      </c>
      <c r="M417" s="2">
        <f t="shared" si="43"/>
        <v>12.042000000000002</v>
      </c>
      <c r="N417">
        <f t="shared" si="44"/>
        <v>3.8610173712618558</v>
      </c>
      <c r="O417">
        <f t="shared" si="45"/>
        <v>-7.935100734622619</v>
      </c>
      <c r="P417">
        <f t="shared" si="46"/>
        <v>-9.0578110121260309</v>
      </c>
      <c r="Q417">
        <f t="shared" si="47"/>
        <v>477033.00589926535</v>
      </c>
      <c r="R417">
        <f t="shared" si="48"/>
        <v>4300311.4271889878</v>
      </c>
    </row>
    <row r="418" spans="1:18" x14ac:dyDescent="0.25">
      <c r="A418" s="3" t="s">
        <v>65</v>
      </c>
      <c r="B418" s="2">
        <v>62.1</v>
      </c>
      <c r="C418">
        <v>7.56</v>
      </c>
      <c r="D418">
        <v>248.8</v>
      </c>
      <c r="E418" s="1" t="s">
        <v>4</v>
      </c>
      <c r="F418" s="1" t="s">
        <v>3</v>
      </c>
      <c r="J418" s="17">
        <v>477040.94099999999</v>
      </c>
      <c r="K418" s="17">
        <v>4300320.4850000003</v>
      </c>
      <c r="L418">
        <f t="shared" si="42"/>
        <v>0.3105</v>
      </c>
      <c r="M418" s="2">
        <f t="shared" si="43"/>
        <v>7.8704999999999998</v>
      </c>
      <c r="N418">
        <f t="shared" si="44"/>
        <v>4.3423791789618917</v>
      </c>
      <c r="O418">
        <f t="shared" si="45"/>
        <v>-7.3378544774666876</v>
      </c>
      <c r="P418">
        <f t="shared" si="46"/>
        <v>-2.8461661788311092</v>
      </c>
      <c r="Q418">
        <f t="shared" si="47"/>
        <v>477033.60314552253</v>
      </c>
      <c r="R418">
        <f t="shared" si="48"/>
        <v>4300317.6388338218</v>
      </c>
    </row>
    <row r="419" spans="1:18" x14ac:dyDescent="0.25">
      <c r="A419" s="3" t="s">
        <v>65</v>
      </c>
      <c r="B419" s="2">
        <v>36.1</v>
      </c>
      <c r="C419">
        <v>12.42</v>
      </c>
      <c r="D419">
        <v>245.89</v>
      </c>
      <c r="E419" s="1" t="s">
        <v>2</v>
      </c>
      <c r="F419" s="1" t="s">
        <v>3</v>
      </c>
      <c r="J419" s="17">
        <v>477040.94099999999</v>
      </c>
      <c r="K419" s="17">
        <v>4300320.4850000003</v>
      </c>
      <c r="L419">
        <f t="shared" si="42"/>
        <v>0.18049999999999999</v>
      </c>
      <c r="M419" s="2">
        <f t="shared" si="43"/>
        <v>12.6005</v>
      </c>
      <c r="N419">
        <f t="shared" si="44"/>
        <v>4.2915900977288564</v>
      </c>
      <c r="O419">
        <f t="shared" si="45"/>
        <v>-11.501268873825737</v>
      </c>
      <c r="P419">
        <f t="shared" si="46"/>
        <v>-5.1471753945214749</v>
      </c>
      <c r="Q419">
        <f t="shared" si="47"/>
        <v>477029.43973112619</v>
      </c>
      <c r="R419">
        <f t="shared" si="48"/>
        <v>4300315.3378246054</v>
      </c>
    </row>
    <row r="420" spans="1:18" x14ac:dyDescent="0.25">
      <c r="A420" s="3" t="s">
        <v>65</v>
      </c>
      <c r="B420" s="2">
        <v>53.1</v>
      </c>
      <c r="C420">
        <v>19.75</v>
      </c>
      <c r="D420">
        <v>279</v>
      </c>
      <c r="E420" s="1" t="s">
        <v>2</v>
      </c>
      <c r="F420" s="1" t="s">
        <v>3</v>
      </c>
      <c r="J420" s="17">
        <v>477040.94099999999</v>
      </c>
      <c r="K420" s="17">
        <v>4300320.4850000003</v>
      </c>
      <c r="L420">
        <f t="shared" si="42"/>
        <v>0.26550000000000001</v>
      </c>
      <c r="M420" s="2">
        <f t="shared" si="43"/>
        <v>20.015499999999999</v>
      </c>
      <c r="N420">
        <f t="shared" si="44"/>
        <v>4.8694686130641793</v>
      </c>
      <c r="O420">
        <f t="shared" si="45"/>
        <v>-19.769075981181981</v>
      </c>
      <c r="P420">
        <f t="shared" si="46"/>
        <v>3.1311140350127369</v>
      </c>
      <c r="Q420">
        <f t="shared" si="47"/>
        <v>477021.17192401882</v>
      </c>
      <c r="R420">
        <f t="shared" si="48"/>
        <v>4300323.6161140352</v>
      </c>
    </row>
    <row r="421" spans="1:18" x14ac:dyDescent="0.25">
      <c r="A421" s="3" t="s">
        <v>65</v>
      </c>
      <c r="B421" s="2">
        <f>AVERAGE(41.8,38.5)</f>
        <v>40.15</v>
      </c>
      <c r="C421">
        <v>18.73</v>
      </c>
      <c r="D421">
        <v>281.89999999999998</v>
      </c>
      <c r="E421" s="1" t="s">
        <v>2</v>
      </c>
      <c r="F421" s="1" t="s">
        <v>3</v>
      </c>
      <c r="J421" s="17">
        <v>477040.94099999999</v>
      </c>
      <c r="K421" s="17">
        <v>4300320.4850000003</v>
      </c>
      <c r="L421">
        <f t="shared" si="42"/>
        <v>0.20074999999999998</v>
      </c>
      <c r="M421" s="2">
        <f t="shared" si="43"/>
        <v>18.93075</v>
      </c>
      <c r="N421">
        <f t="shared" si="44"/>
        <v>4.9200831613720144</v>
      </c>
      <c r="O421">
        <f t="shared" si="45"/>
        <v>-18.523908969715492</v>
      </c>
      <c r="P421">
        <f t="shared" si="46"/>
        <v>3.9035998826972338</v>
      </c>
      <c r="Q421">
        <f t="shared" si="47"/>
        <v>477022.41709103028</v>
      </c>
      <c r="R421">
        <f t="shared" si="48"/>
        <v>4300324.3885998828</v>
      </c>
    </row>
    <row r="422" spans="1:18" x14ac:dyDescent="0.25">
      <c r="A422" s="3" t="s">
        <v>65</v>
      </c>
      <c r="B422" s="2">
        <v>49.5</v>
      </c>
      <c r="C422">
        <v>20.29</v>
      </c>
      <c r="D422">
        <v>274</v>
      </c>
      <c r="E422" s="1" t="s">
        <v>2</v>
      </c>
      <c r="G422" s="1" t="s">
        <v>5</v>
      </c>
      <c r="I422" t="s">
        <v>69</v>
      </c>
      <c r="J422" s="17">
        <v>477040.94099999999</v>
      </c>
      <c r="K422" s="17">
        <v>4300320.4850000003</v>
      </c>
      <c r="L422">
        <f t="shared" si="42"/>
        <v>0.2475</v>
      </c>
      <c r="M422" s="2">
        <f t="shared" si="43"/>
        <v>20.537499999999998</v>
      </c>
      <c r="N422">
        <f t="shared" si="44"/>
        <v>4.782202150464463</v>
      </c>
      <c r="O422">
        <f t="shared" si="45"/>
        <v>-20.48747168221114</v>
      </c>
      <c r="P422">
        <f t="shared" si="46"/>
        <v>1.4326235795199715</v>
      </c>
      <c r="Q422">
        <f t="shared" si="47"/>
        <v>477020.4535283178</v>
      </c>
      <c r="R422">
        <f t="shared" si="48"/>
        <v>4300321.9176235795</v>
      </c>
    </row>
    <row r="423" spans="1:18" x14ac:dyDescent="0.25">
      <c r="A423" s="3" t="s">
        <v>65</v>
      </c>
      <c r="B423" s="2">
        <v>43</v>
      </c>
      <c r="C423">
        <v>23.4</v>
      </c>
      <c r="D423">
        <v>276.08999999999997</v>
      </c>
      <c r="E423" s="1" t="s">
        <v>2</v>
      </c>
      <c r="F423" s="1" t="s">
        <v>3</v>
      </c>
      <c r="J423" s="17">
        <v>477040.94099999999</v>
      </c>
      <c r="K423" s="17">
        <v>4300320.4850000003</v>
      </c>
      <c r="L423">
        <f t="shared" si="42"/>
        <v>0.215</v>
      </c>
      <c r="M423" s="2">
        <f t="shared" si="43"/>
        <v>23.614999999999998</v>
      </c>
      <c r="N423">
        <f t="shared" si="44"/>
        <v>4.8186795318311439</v>
      </c>
      <c r="O423">
        <f t="shared" si="45"/>
        <v>-23.481728170531031</v>
      </c>
      <c r="P423">
        <f t="shared" si="46"/>
        <v>2.5053277480779235</v>
      </c>
      <c r="Q423">
        <f t="shared" si="47"/>
        <v>477017.45927182946</v>
      </c>
      <c r="R423">
        <f t="shared" si="48"/>
        <v>4300322.9903277485</v>
      </c>
    </row>
    <row r="424" spans="1:18" x14ac:dyDescent="0.25">
      <c r="A424" s="3" t="s">
        <v>65</v>
      </c>
      <c r="B424" s="2">
        <v>39</v>
      </c>
      <c r="C424">
        <v>18.96</v>
      </c>
      <c r="D424">
        <v>281.89999999999998</v>
      </c>
      <c r="E424" s="1" t="s">
        <v>2</v>
      </c>
      <c r="F424" s="1" t="s">
        <v>3</v>
      </c>
      <c r="J424" s="17">
        <v>477040.94099999999</v>
      </c>
      <c r="K424" s="17">
        <v>4300320.4850000003</v>
      </c>
      <c r="L424">
        <f t="shared" si="42"/>
        <v>0.19500000000000001</v>
      </c>
      <c r="M424" s="2">
        <f t="shared" si="43"/>
        <v>19.155000000000001</v>
      </c>
      <c r="N424">
        <f t="shared" si="44"/>
        <v>4.9200831613720144</v>
      </c>
      <c r="O424">
        <f t="shared" si="45"/>
        <v>-18.74333960962457</v>
      </c>
      <c r="P424">
        <f t="shared" si="46"/>
        <v>3.949841171272428</v>
      </c>
      <c r="Q424">
        <f t="shared" si="47"/>
        <v>477022.19766039035</v>
      </c>
      <c r="R424">
        <f t="shared" si="48"/>
        <v>4300324.4348411718</v>
      </c>
    </row>
    <row r="425" spans="1:18" x14ac:dyDescent="0.25">
      <c r="A425" s="3" t="s">
        <v>65</v>
      </c>
      <c r="B425" s="2">
        <v>28</v>
      </c>
      <c r="C425">
        <v>22.63</v>
      </c>
      <c r="D425">
        <v>286.60000000000002</v>
      </c>
      <c r="E425" s="1" t="s">
        <v>2</v>
      </c>
      <c r="F425" s="1" t="s">
        <v>3</v>
      </c>
      <c r="J425" s="17">
        <v>477040.94099999999</v>
      </c>
      <c r="K425" s="17">
        <v>4300320.4850000003</v>
      </c>
      <c r="L425">
        <f t="shared" si="42"/>
        <v>0.14000000000000001</v>
      </c>
      <c r="M425" s="2">
        <f t="shared" si="43"/>
        <v>22.77</v>
      </c>
      <c r="N425">
        <f t="shared" si="44"/>
        <v>5.002113636215749</v>
      </c>
      <c r="O425">
        <f t="shared" si="45"/>
        <v>-21.821005020571082</v>
      </c>
      <c r="P425">
        <f t="shared" si="46"/>
        <v>6.5051241258112578</v>
      </c>
      <c r="Q425">
        <f t="shared" si="47"/>
        <v>477019.11999497941</v>
      </c>
      <c r="R425">
        <f t="shared" si="48"/>
        <v>4300326.990124126</v>
      </c>
    </row>
    <row r="426" spans="1:18" x14ac:dyDescent="0.25">
      <c r="A426" s="3" t="s">
        <v>65</v>
      </c>
      <c r="B426" s="2">
        <v>41</v>
      </c>
      <c r="C426">
        <v>24.86</v>
      </c>
      <c r="D426">
        <v>283.5</v>
      </c>
      <c r="E426" s="1" t="s">
        <v>2</v>
      </c>
      <c r="F426" s="1" t="s">
        <v>3</v>
      </c>
      <c r="J426" s="17">
        <v>477040.94099999999</v>
      </c>
      <c r="K426" s="17">
        <v>4300320.4850000003</v>
      </c>
      <c r="L426">
        <f t="shared" si="42"/>
        <v>0.20499999999999999</v>
      </c>
      <c r="M426" s="2">
        <f t="shared" si="43"/>
        <v>25.064999999999998</v>
      </c>
      <c r="N426">
        <f t="shared" si="44"/>
        <v>4.9480084294039246</v>
      </c>
      <c r="O426">
        <f t="shared" si="45"/>
        <v>-24.372452054767759</v>
      </c>
      <c r="P426">
        <f t="shared" si="46"/>
        <v>5.8513080450482748</v>
      </c>
      <c r="Q426">
        <f t="shared" si="47"/>
        <v>477016.56854794524</v>
      </c>
      <c r="R426">
        <f t="shared" si="48"/>
        <v>4300326.3363080453</v>
      </c>
    </row>
    <row r="427" spans="1:18" x14ac:dyDescent="0.25">
      <c r="A427" s="3" t="s">
        <v>65</v>
      </c>
      <c r="B427" s="2">
        <v>30.2</v>
      </c>
      <c r="C427">
        <v>25.24</v>
      </c>
      <c r="D427">
        <v>282.5</v>
      </c>
      <c r="E427" s="1" t="s">
        <v>4</v>
      </c>
      <c r="F427" s="1" t="s">
        <v>3</v>
      </c>
      <c r="J427" s="17">
        <v>477040.94099999999</v>
      </c>
      <c r="K427" s="17">
        <v>4300320.4850000003</v>
      </c>
      <c r="L427">
        <f t="shared" si="42"/>
        <v>0.151</v>
      </c>
      <c r="M427" s="2">
        <f t="shared" si="43"/>
        <v>25.390999999999998</v>
      </c>
      <c r="N427">
        <f t="shared" si="44"/>
        <v>4.9305551368839806</v>
      </c>
      <c r="O427">
        <f t="shared" si="45"/>
        <v>-24.789131916782228</v>
      </c>
      <c r="P427">
        <f t="shared" si="46"/>
        <v>5.4956182375023594</v>
      </c>
      <c r="Q427">
        <f t="shared" si="47"/>
        <v>477016.15186808322</v>
      </c>
      <c r="R427">
        <f t="shared" si="48"/>
        <v>4300325.9806182375</v>
      </c>
    </row>
    <row r="428" spans="1:18" x14ac:dyDescent="0.25">
      <c r="A428" s="3" t="s">
        <v>65</v>
      </c>
      <c r="B428" s="2">
        <v>35</v>
      </c>
      <c r="C428">
        <v>29.86</v>
      </c>
      <c r="D428">
        <v>291.5</v>
      </c>
      <c r="E428" s="1" t="s">
        <v>2</v>
      </c>
      <c r="F428" s="1" t="s">
        <v>3</v>
      </c>
      <c r="J428" s="17">
        <v>477040.94099999999</v>
      </c>
      <c r="K428" s="17">
        <v>4300320.4850000003</v>
      </c>
      <c r="L428">
        <f t="shared" si="42"/>
        <v>0.17499999999999999</v>
      </c>
      <c r="M428" s="2">
        <f t="shared" si="43"/>
        <v>30.035</v>
      </c>
      <c r="N428">
        <f t="shared" si="44"/>
        <v>5.0876347695634703</v>
      </c>
      <c r="O428">
        <f t="shared" si="45"/>
        <v>-27.945091654340111</v>
      </c>
      <c r="P428">
        <f t="shared" si="46"/>
        <v>11.007864344664256</v>
      </c>
      <c r="Q428">
        <f t="shared" si="47"/>
        <v>477012.99590834568</v>
      </c>
      <c r="R428">
        <f t="shared" si="48"/>
        <v>4300331.4928643452</v>
      </c>
    </row>
    <row r="429" spans="1:18" x14ac:dyDescent="0.25">
      <c r="A429" s="3" t="s">
        <v>65</v>
      </c>
      <c r="B429" s="2">
        <v>44</v>
      </c>
      <c r="C429">
        <v>31.43</v>
      </c>
      <c r="D429">
        <v>289.2</v>
      </c>
      <c r="E429" s="1" t="s">
        <v>2</v>
      </c>
      <c r="F429" s="1" t="s">
        <v>3</v>
      </c>
      <c r="J429" s="17">
        <v>477040.94099999999</v>
      </c>
      <c r="K429" s="17">
        <v>4300320.4850000003</v>
      </c>
      <c r="L429">
        <f t="shared" si="42"/>
        <v>0.22</v>
      </c>
      <c r="M429" s="2">
        <f t="shared" si="43"/>
        <v>31.65</v>
      </c>
      <c r="N429">
        <f t="shared" si="44"/>
        <v>5.0474921967676005</v>
      </c>
      <c r="O429">
        <f t="shared" si="45"/>
        <v>-29.889512118016281</v>
      </c>
      <c r="P429">
        <f t="shared" si="46"/>
        <v>10.408629369276142</v>
      </c>
      <c r="Q429">
        <f t="shared" si="47"/>
        <v>477011.05148788198</v>
      </c>
      <c r="R429">
        <f t="shared" si="48"/>
        <v>4300330.8936293693</v>
      </c>
    </row>
    <row r="430" spans="1:18" x14ac:dyDescent="0.25">
      <c r="A430" s="3" t="s">
        <v>65</v>
      </c>
      <c r="B430" s="2">
        <v>82.2</v>
      </c>
      <c r="C430">
        <v>38.83</v>
      </c>
      <c r="D430">
        <v>293.8</v>
      </c>
      <c r="E430" s="1" t="s">
        <v>1</v>
      </c>
      <c r="F430" s="1" t="s">
        <v>3</v>
      </c>
      <c r="J430" s="17">
        <v>477040.94099999999</v>
      </c>
      <c r="K430" s="17">
        <v>4300320.4850000003</v>
      </c>
      <c r="L430">
        <f t="shared" si="42"/>
        <v>0.41100000000000003</v>
      </c>
      <c r="M430" s="2">
        <f t="shared" si="43"/>
        <v>39.241</v>
      </c>
      <c r="N430">
        <f t="shared" si="44"/>
        <v>5.12777734235934</v>
      </c>
      <c r="O430">
        <f t="shared" si="45"/>
        <v>-35.903932326094974</v>
      </c>
      <c r="P430">
        <f t="shared" si="46"/>
        <v>15.835520974164128</v>
      </c>
      <c r="Q430">
        <f t="shared" si="47"/>
        <v>477005.03706767387</v>
      </c>
      <c r="R430">
        <f t="shared" si="48"/>
        <v>4300336.3205209747</v>
      </c>
    </row>
    <row r="431" spans="1:18" x14ac:dyDescent="0.25">
      <c r="A431" s="3" t="s">
        <v>65</v>
      </c>
      <c r="B431" s="2">
        <v>62</v>
      </c>
      <c r="C431">
        <v>29.24</v>
      </c>
      <c r="D431">
        <v>296.5</v>
      </c>
      <c r="E431" s="1" t="s">
        <v>2</v>
      </c>
      <c r="F431" s="1" t="s">
        <v>3</v>
      </c>
      <c r="J431" s="17">
        <v>477040.94099999999</v>
      </c>
      <c r="K431" s="17">
        <v>4300320.4850000003</v>
      </c>
      <c r="L431">
        <f t="shared" si="42"/>
        <v>0.31</v>
      </c>
      <c r="M431" s="2">
        <f t="shared" si="43"/>
        <v>29.549999999999997</v>
      </c>
      <c r="N431">
        <f t="shared" si="44"/>
        <v>5.1749012321631875</v>
      </c>
      <c r="O431">
        <f t="shared" si="45"/>
        <v>-26.445310385339834</v>
      </c>
      <c r="P431">
        <f t="shared" si="46"/>
        <v>13.185145377394857</v>
      </c>
      <c r="Q431">
        <f t="shared" si="47"/>
        <v>477014.49568961468</v>
      </c>
      <c r="R431">
        <f t="shared" si="48"/>
        <v>4300333.6701453775</v>
      </c>
    </row>
    <row r="432" spans="1:18" x14ac:dyDescent="0.25">
      <c r="A432" s="3" t="s">
        <v>65</v>
      </c>
      <c r="B432" s="2">
        <v>67.5</v>
      </c>
      <c r="C432">
        <v>26.2</v>
      </c>
      <c r="D432">
        <v>294.5</v>
      </c>
      <c r="E432" s="1" t="s">
        <v>2</v>
      </c>
      <c r="F432" s="1" t="s">
        <v>3</v>
      </c>
      <c r="J432" s="17">
        <v>477040.94099999999</v>
      </c>
      <c r="K432" s="17">
        <v>4300320.4850000003</v>
      </c>
      <c r="L432">
        <f t="shared" si="42"/>
        <v>0.33750000000000002</v>
      </c>
      <c r="M432" s="2">
        <f t="shared" si="43"/>
        <v>26.537499999999998</v>
      </c>
      <c r="N432">
        <f t="shared" si="44"/>
        <v>5.1399946471233005</v>
      </c>
      <c r="O432">
        <f t="shared" si="45"/>
        <v>-24.148097225886264</v>
      </c>
      <c r="P432">
        <f t="shared" si="46"/>
        <v>11.004921926989939</v>
      </c>
      <c r="Q432">
        <f t="shared" si="47"/>
        <v>477016.79290277412</v>
      </c>
      <c r="R432">
        <f t="shared" si="48"/>
        <v>4300331.4899219275</v>
      </c>
    </row>
    <row r="433" spans="1:18" x14ac:dyDescent="0.25">
      <c r="A433" s="3" t="s">
        <v>65</v>
      </c>
      <c r="B433" s="2">
        <v>25.5</v>
      </c>
      <c r="C433">
        <v>19.64</v>
      </c>
      <c r="D433">
        <v>292.60000000000002</v>
      </c>
      <c r="E433" s="1" t="s">
        <v>2</v>
      </c>
      <c r="F433" s="1" t="s">
        <v>3</v>
      </c>
      <c r="J433" s="17">
        <v>477040.94099999999</v>
      </c>
      <c r="K433" s="17">
        <v>4300320.4850000003</v>
      </c>
      <c r="L433">
        <f t="shared" si="42"/>
        <v>0.1275</v>
      </c>
      <c r="M433" s="2">
        <f t="shared" si="43"/>
        <v>19.767500000000002</v>
      </c>
      <c r="N433">
        <f t="shared" si="44"/>
        <v>5.1068333913354085</v>
      </c>
      <c r="O433">
        <f t="shared" si="45"/>
        <v>-18.249557966780852</v>
      </c>
      <c r="P433">
        <f t="shared" si="46"/>
        <v>7.5965577906776733</v>
      </c>
      <c r="Q433">
        <f t="shared" si="47"/>
        <v>477022.69144203322</v>
      </c>
      <c r="R433">
        <f t="shared" si="48"/>
        <v>4300328.0815577907</v>
      </c>
    </row>
    <row r="434" spans="1:18" x14ac:dyDescent="0.25">
      <c r="A434" s="3" t="s">
        <v>65</v>
      </c>
      <c r="B434" s="2">
        <v>41</v>
      </c>
      <c r="C434">
        <v>17.68</v>
      </c>
      <c r="D434">
        <v>296.8</v>
      </c>
      <c r="E434" s="1" t="s">
        <v>2</v>
      </c>
      <c r="F434" s="1" t="s">
        <v>3</v>
      </c>
      <c r="J434" s="17">
        <v>477040.94099999999</v>
      </c>
      <c r="K434" s="17">
        <v>4300320.4850000003</v>
      </c>
      <c r="L434">
        <f t="shared" si="42"/>
        <v>0.20499999999999999</v>
      </c>
      <c r="M434" s="2">
        <f t="shared" si="43"/>
        <v>17.884999999999998</v>
      </c>
      <c r="N434">
        <f t="shared" si="44"/>
        <v>5.1801372199191702</v>
      </c>
      <c r="O434">
        <f t="shared" si="45"/>
        <v>-15.963897363016262</v>
      </c>
      <c r="P434">
        <f t="shared" si="46"/>
        <v>8.0639448152304674</v>
      </c>
      <c r="Q434">
        <f t="shared" si="47"/>
        <v>477024.977102637</v>
      </c>
      <c r="R434">
        <f t="shared" si="48"/>
        <v>4300328.548944816</v>
      </c>
    </row>
    <row r="435" spans="1:18" x14ac:dyDescent="0.25">
      <c r="A435" s="3" t="s">
        <v>65</v>
      </c>
      <c r="B435" s="2">
        <v>31.8</v>
      </c>
      <c r="C435">
        <v>15.25</v>
      </c>
      <c r="D435">
        <v>293.2</v>
      </c>
      <c r="E435" s="1" t="s">
        <v>2</v>
      </c>
      <c r="F435" s="1" t="s">
        <v>3</v>
      </c>
      <c r="J435" s="17">
        <v>477040.94099999999</v>
      </c>
      <c r="K435" s="17">
        <v>4300320.4850000003</v>
      </c>
      <c r="L435">
        <f t="shared" si="42"/>
        <v>0.159</v>
      </c>
      <c r="M435" s="2">
        <f t="shared" si="43"/>
        <v>15.409000000000001</v>
      </c>
      <c r="N435">
        <f t="shared" si="44"/>
        <v>5.1173053668473738</v>
      </c>
      <c r="O435">
        <f t="shared" si="45"/>
        <v>-14.16295644258391</v>
      </c>
      <c r="P435">
        <f t="shared" si="46"/>
        <v>6.070250884886959</v>
      </c>
      <c r="Q435">
        <f t="shared" si="47"/>
        <v>477026.77804355742</v>
      </c>
      <c r="R435">
        <f t="shared" si="48"/>
        <v>4300326.555250885</v>
      </c>
    </row>
    <row r="436" spans="1:18" x14ac:dyDescent="0.25">
      <c r="A436" s="3" t="s">
        <v>65</v>
      </c>
      <c r="B436" s="2">
        <v>42.1</v>
      </c>
      <c r="C436">
        <v>16.78</v>
      </c>
      <c r="D436">
        <v>308.8</v>
      </c>
      <c r="E436" s="1" t="s">
        <v>2</v>
      </c>
      <c r="F436" s="1" t="s">
        <v>3</v>
      </c>
      <c r="J436" s="17">
        <v>477040.94099999999</v>
      </c>
      <c r="K436" s="17">
        <v>4300320.4850000003</v>
      </c>
      <c r="L436">
        <f t="shared" si="42"/>
        <v>0.21050000000000002</v>
      </c>
      <c r="M436" s="2">
        <f t="shared" si="43"/>
        <v>16.990500000000001</v>
      </c>
      <c r="N436">
        <f t="shared" si="44"/>
        <v>5.38957673015849</v>
      </c>
      <c r="O436">
        <f t="shared" si="45"/>
        <v>-13.241341693168208</v>
      </c>
      <c r="P436">
        <f t="shared" si="46"/>
        <v>10.64631205698787</v>
      </c>
      <c r="Q436">
        <f t="shared" si="47"/>
        <v>477027.69965830684</v>
      </c>
      <c r="R436">
        <f t="shared" si="48"/>
        <v>4300331.1313120574</v>
      </c>
    </row>
    <row r="437" spans="1:18" x14ac:dyDescent="0.25">
      <c r="A437" s="3" t="s">
        <v>65</v>
      </c>
      <c r="B437" s="2">
        <v>72.5</v>
      </c>
      <c r="C437">
        <v>15.26</v>
      </c>
      <c r="D437">
        <v>315.3</v>
      </c>
      <c r="E437" s="1" t="s">
        <v>2</v>
      </c>
      <c r="F437" s="1" t="s">
        <v>3</v>
      </c>
      <c r="J437" s="17">
        <v>477040.94099999999</v>
      </c>
      <c r="K437" s="17">
        <v>4300320.4850000003</v>
      </c>
      <c r="L437">
        <f t="shared" si="42"/>
        <v>0.36249999999999999</v>
      </c>
      <c r="M437" s="2">
        <f t="shared" si="43"/>
        <v>15.6225</v>
      </c>
      <c r="N437">
        <f t="shared" si="44"/>
        <v>5.5030231315381215</v>
      </c>
      <c r="O437">
        <f t="shared" si="45"/>
        <v>-10.988783744657093</v>
      </c>
      <c r="P437">
        <f t="shared" si="46"/>
        <v>11.104464780580829</v>
      </c>
      <c r="Q437">
        <f t="shared" si="47"/>
        <v>477029.95221625536</v>
      </c>
      <c r="R437">
        <f t="shared" si="48"/>
        <v>4300331.5894647809</v>
      </c>
    </row>
    <row r="438" spans="1:18" x14ac:dyDescent="0.25">
      <c r="A438" s="3" t="s">
        <v>65</v>
      </c>
      <c r="B438" s="2">
        <v>78.2</v>
      </c>
      <c r="C438">
        <v>24.47</v>
      </c>
      <c r="D438">
        <v>317.7</v>
      </c>
      <c r="E438" s="1" t="s">
        <v>2</v>
      </c>
      <c r="F438" s="1" t="s">
        <v>3</v>
      </c>
      <c r="J438" s="17">
        <v>477040.94099999999</v>
      </c>
      <c r="K438" s="17">
        <v>4300320.4850000003</v>
      </c>
      <c r="L438">
        <f t="shared" si="42"/>
        <v>0.39100000000000001</v>
      </c>
      <c r="M438" s="2">
        <f t="shared" si="43"/>
        <v>24.860999999999997</v>
      </c>
      <c r="N438">
        <f t="shared" si="44"/>
        <v>5.5449110335859846</v>
      </c>
      <c r="O438">
        <f t="shared" si="45"/>
        <v>-16.731764098366479</v>
      </c>
      <c r="P438">
        <f t="shared" si="46"/>
        <v>18.387968652263204</v>
      </c>
      <c r="Q438">
        <f t="shared" si="47"/>
        <v>477024.20923590165</v>
      </c>
      <c r="R438">
        <f t="shared" si="48"/>
        <v>4300338.8729686523</v>
      </c>
    </row>
    <row r="439" spans="1:18" x14ac:dyDescent="0.25">
      <c r="A439" s="3" t="s">
        <v>65</v>
      </c>
      <c r="B439" s="2">
        <v>87.2</v>
      </c>
      <c r="C439">
        <v>20.85</v>
      </c>
      <c r="D439">
        <v>328.6</v>
      </c>
      <c r="E439" s="1" t="s">
        <v>4</v>
      </c>
      <c r="F439" s="1" t="s">
        <v>3</v>
      </c>
      <c r="J439" s="17">
        <v>477040.94099999999</v>
      </c>
      <c r="K439" s="17">
        <v>4300320.4850000003</v>
      </c>
      <c r="L439">
        <f t="shared" si="42"/>
        <v>0.436</v>
      </c>
      <c r="M439" s="2">
        <f t="shared" si="43"/>
        <v>21.286000000000001</v>
      </c>
      <c r="N439">
        <f t="shared" si="44"/>
        <v>5.7351519220533671</v>
      </c>
      <c r="O439">
        <f t="shared" si="45"/>
        <v>-11.090211023358506</v>
      </c>
      <c r="P439">
        <f t="shared" si="46"/>
        <v>18.16868227080262</v>
      </c>
      <c r="Q439">
        <f t="shared" si="47"/>
        <v>477029.85078897665</v>
      </c>
      <c r="R439">
        <f t="shared" si="48"/>
        <v>4300338.653682271</v>
      </c>
    </row>
    <row r="440" spans="1:18" x14ac:dyDescent="0.25">
      <c r="A440" s="3" t="s">
        <v>65</v>
      </c>
      <c r="B440" s="2">
        <v>66.5</v>
      </c>
      <c r="C440">
        <v>24.6</v>
      </c>
      <c r="D440">
        <v>336</v>
      </c>
      <c r="E440" s="1" t="s">
        <v>2</v>
      </c>
      <c r="F440" s="1" t="s">
        <v>3</v>
      </c>
      <c r="J440" s="17">
        <v>477040.94099999999</v>
      </c>
      <c r="K440" s="17">
        <v>4300320.4850000003</v>
      </c>
      <c r="L440">
        <f t="shared" si="42"/>
        <v>0.33250000000000002</v>
      </c>
      <c r="M440" s="2">
        <f t="shared" si="43"/>
        <v>24.932500000000001</v>
      </c>
      <c r="N440">
        <f t="shared" si="44"/>
        <v>5.8643062867009474</v>
      </c>
      <c r="O440">
        <f t="shared" si="45"/>
        <v>-10.140961353487388</v>
      </c>
      <c r="P440">
        <f t="shared" si="46"/>
        <v>22.776972122674149</v>
      </c>
      <c r="Q440">
        <f t="shared" si="47"/>
        <v>477030.8000386465</v>
      </c>
      <c r="R440">
        <f t="shared" si="48"/>
        <v>4300343.2619721228</v>
      </c>
    </row>
    <row r="441" spans="1:18" x14ac:dyDescent="0.25">
      <c r="A441" s="3" t="s">
        <v>65</v>
      </c>
      <c r="B441" s="2">
        <v>28.5</v>
      </c>
      <c r="C441">
        <v>14.52</v>
      </c>
      <c r="D441">
        <v>352.5</v>
      </c>
      <c r="E441" s="1" t="s">
        <v>2</v>
      </c>
      <c r="F441" s="1" t="s">
        <v>3</v>
      </c>
      <c r="J441" s="17">
        <v>477040.94099999999</v>
      </c>
      <c r="K441" s="17">
        <v>4300320.4850000003</v>
      </c>
      <c r="L441">
        <f t="shared" si="42"/>
        <v>0.14249999999999999</v>
      </c>
      <c r="M441" s="2">
        <f t="shared" si="43"/>
        <v>14.6625</v>
      </c>
      <c r="N441">
        <f t="shared" si="44"/>
        <v>6.1522856132800117</v>
      </c>
      <c r="O441">
        <f t="shared" si="45"/>
        <v>-1.9138402934265077</v>
      </c>
      <c r="P441">
        <f t="shared" si="46"/>
        <v>14.537060279893494</v>
      </c>
      <c r="Q441">
        <f t="shared" si="47"/>
        <v>477039.02715970657</v>
      </c>
      <c r="R441">
        <f t="shared" si="48"/>
        <v>4300335.0220602807</v>
      </c>
    </row>
    <row r="442" spans="1:18" x14ac:dyDescent="0.25">
      <c r="A442" s="3" t="s">
        <v>65</v>
      </c>
      <c r="B442" s="2">
        <v>68.5</v>
      </c>
      <c r="C442">
        <v>12.71</v>
      </c>
      <c r="D442">
        <v>354.7</v>
      </c>
      <c r="E442" s="1" t="s">
        <v>2</v>
      </c>
      <c r="F442" s="1" t="s">
        <v>3</v>
      </c>
      <c r="J442" s="17">
        <v>477040.94099999999</v>
      </c>
      <c r="K442" s="17">
        <v>4300320.4850000003</v>
      </c>
      <c r="L442">
        <f t="shared" si="42"/>
        <v>0.34250000000000003</v>
      </c>
      <c r="M442" s="2">
        <f t="shared" si="43"/>
        <v>13.0525</v>
      </c>
      <c r="N442">
        <f t="shared" si="44"/>
        <v>6.1906828568238863</v>
      </c>
      <c r="O442">
        <f t="shared" si="45"/>
        <v>-1.2056670926462543</v>
      </c>
      <c r="P442">
        <f t="shared" si="46"/>
        <v>12.996696623054257</v>
      </c>
      <c r="Q442">
        <f t="shared" si="47"/>
        <v>477039.73533290735</v>
      </c>
      <c r="R442">
        <f t="shared" si="48"/>
        <v>4300333.4816966234</v>
      </c>
    </row>
    <row r="443" spans="1:18" x14ac:dyDescent="0.25">
      <c r="A443" s="3" t="s">
        <v>65</v>
      </c>
      <c r="B443" s="2">
        <v>56.8</v>
      </c>
      <c r="C443">
        <v>19.27</v>
      </c>
      <c r="D443">
        <v>358.6</v>
      </c>
      <c r="E443" s="1" t="s">
        <v>2</v>
      </c>
      <c r="G443" s="1" t="s">
        <v>5</v>
      </c>
      <c r="J443" s="17">
        <v>477040.94099999999</v>
      </c>
      <c r="K443" s="17">
        <v>4300320.4850000003</v>
      </c>
      <c r="L443">
        <f t="shared" si="42"/>
        <v>0.28399999999999997</v>
      </c>
      <c r="M443" s="2">
        <f t="shared" si="43"/>
        <v>19.553999999999998</v>
      </c>
      <c r="N443">
        <f t="shared" si="44"/>
        <v>6.2587506976516663</v>
      </c>
      <c r="O443">
        <f t="shared" si="45"/>
        <v>-0.47774681159697213</v>
      </c>
      <c r="P443">
        <f t="shared" si="46"/>
        <v>19.548162931181253</v>
      </c>
      <c r="Q443">
        <f t="shared" si="47"/>
        <v>477040.46325318841</v>
      </c>
      <c r="R443">
        <f t="shared" si="48"/>
        <v>4300340.0331629319</v>
      </c>
    </row>
    <row r="444" spans="1:18" x14ac:dyDescent="0.25">
      <c r="A444" s="3" t="s">
        <v>68</v>
      </c>
      <c r="B444" s="2">
        <v>74.5</v>
      </c>
      <c r="C444">
        <v>17.54</v>
      </c>
      <c r="D444">
        <v>349.7</v>
      </c>
      <c r="E444" s="1" t="s">
        <v>4</v>
      </c>
      <c r="F444" s="1" t="s">
        <v>3</v>
      </c>
      <c r="J444" s="17">
        <v>477043.364</v>
      </c>
      <c r="K444" s="17">
        <v>4300275.6459999997</v>
      </c>
      <c r="L444">
        <f t="shared" si="42"/>
        <v>0.3725</v>
      </c>
      <c r="M444" s="2">
        <f t="shared" si="43"/>
        <v>17.912499999999998</v>
      </c>
      <c r="N444">
        <f t="shared" si="44"/>
        <v>6.1034163942241699</v>
      </c>
      <c r="O444">
        <f t="shared" si="45"/>
        <v>-3.2027946782716223</v>
      </c>
      <c r="P444">
        <f t="shared" si="46"/>
        <v>17.623840741984562</v>
      </c>
      <c r="Q444">
        <f t="shared" si="47"/>
        <v>477040.16120532172</v>
      </c>
      <c r="R444">
        <f t="shared" si="48"/>
        <v>4300293.2698407415</v>
      </c>
    </row>
    <row r="445" spans="1:18" x14ac:dyDescent="0.25">
      <c r="A445" s="3" t="s">
        <v>68</v>
      </c>
      <c r="B445" s="2">
        <v>71</v>
      </c>
      <c r="C445">
        <v>17.75</v>
      </c>
      <c r="D445">
        <v>0.8</v>
      </c>
      <c r="E445" s="1" t="s">
        <v>2</v>
      </c>
      <c r="F445" s="1" t="s">
        <v>3</v>
      </c>
      <c r="J445" s="17">
        <v>477043.364</v>
      </c>
      <c r="K445" s="17">
        <v>4300275.6459999997</v>
      </c>
      <c r="L445">
        <f t="shared" si="42"/>
        <v>0.35499999999999998</v>
      </c>
      <c r="M445" s="2">
        <f t="shared" si="43"/>
        <v>18.105</v>
      </c>
      <c r="N445">
        <f t="shared" si="44"/>
        <v>1.3962634015954637E-2</v>
      </c>
      <c r="O445">
        <f t="shared" si="45"/>
        <v>0.25278527504022513</v>
      </c>
      <c r="P445">
        <f t="shared" si="46"/>
        <v>18.103235197188454</v>
      </c>
      <c r="Q445">
        <f t="shared" si="47"/>
        <v>477043.61678527505</v>
      </c>
      <c r="R445">
        <f t="shared" si="48"/>
        <v>4300293.749235197</v>
      </c>
    </row>
    <row r="446" spans="1:18" x14ac:dyDescent="0.25">
      <c r="A446" s="3" t="s">
        <v>68</v>
      </c>
      <c r="B446" s="2">
        <v>58.5</v>
      </c>
      <c r="C446">
        <v>8.24</v>
      </c>
      <c r="D446">
        <v>353</v>
      </c>
      <c r="E446" s="1" t="s">
        <v>2</v>
      </c>
      <c r="F446" s="1" t="s">
        <v>3</v>
      </c>
      <c r="J446" s="17">
        <v>477043.364</v>
      </c>
      <c r="K446" s="17">
        <v>4300275.6459999997</v>
      </c>
      <c r="L446">
        <f t="shared" si="42"/>
        <v>0.29249999999999998</v>
      </c>
      <c r="M446" s="2">
        <f t="shared" si="43"/>
        <v>8.5325000000000006</v>
      </c>
      <c r="N446">
        <f t="shared" si="44"/>
        <v>6.1610122595399837</v>
      </c>
      <c r="O446">
        <f t="shared" si="45"/>
        <v>-1.0398501726044187</v>
      </c>
      <c r="P446">
        <f t="shared" si="46"/>
        <v>8.4689000388795819</v>
      </c>
      <c r="Q446">
        <f t="shared" si="47"/>
        <v>477042.32414982741</v>
      </c>
      <c r="R446">
        <f t="shared" si="48"/>
        <v>4300284.1149000386</v>
      </c>
    </row>
    <row r="447" spans="1:18" x14ac:dyDescent="0.25">
      <c r="A447" s="3" t="s">
        <v>68</v>
      </c>
      <c r="B447" s="2">
        <v>39.200000000000003</v>
      </c>
      <c r="C447">
        <v>10.3</v>
      </c>
      <c r="D447">
        <v>44.8</v>
      </c>
      <c r="E447" s="1" t="s">
        <v>2</v>
      </c>
      <c r="F447" s="1" t="s">
        <v>3</v>
      </c>
      <c r="J447" s="17">
        <v>477043.364</v>
      </c>
      <c r="K447" s="17">
        <v>4300275.6459999997</v>
      </c>
      <c r="L447">
        <f t="shared" si="42"/>
        <v>0.19600000000000001</v>
      </c>
      <c r="M447" s="2">
        <f t="shared" si="43"/>
        <v>10.496</v>
      </c>
      <c r="N447">
        <f t="shared" si="44"/>
        <v>0.78190750489345962</v>
      </c>
      <c r="O447">
        <f t="shared" si="45"/>
        <v>7.3958406677778896</v>
      </c>
      <c r="P447">
        <f t="shared" si="46"/>
        <v>7.4476544506873239</v>
      </c>
      <c r="Q447">
        <f t="shared" si="47"/>
        <v>477050.75984066777</v>
      </c>
      <c r="R447">
        <f t="shared" si="48"/>
        <v>4300283.09365445</v>
      </c>
    </row>
    <row r="448" spans="1:18" x14ac:dyDescent="0.25">
      <c r="A448" s="3" t="s">
        <v>68</v>
      </c>
      <c r="B448" s="2">
        <v>57.2</v>
      </c>
      <c r="C448">
        <v>21.29</v>
      </c>
      <c r="D448">
        <v>41.44</v>
      </c>
      <c r="E448" s="1" t="s">
        <v>2</v>
      </c>
      <c r="F448" s="1" t="s">
        <v>3</v>
      </c>
      <c r="J448" s="17">
        <v>477043.364</v>
      </c>
      <c r="K448" s="17">
        <v>4300275.6459999997</v>
      </c>
      <c r="L448">
        <f t="shared" si="42"/>
        <v>0.28600000000000003</v>
      </c>
      <c r="M448" s="2">
        <f t="shared" si="43"/>
        <v>21.576000000000001</v>
      </c>
      <c r="N448">
        <f t="shared" si="44"/>
        <v>0.72326444202645013</v>
      </c>
      <c r="O448">
        <f t="shared" si="45"/>
        <v>14.279760168378974</v>
      </c>
      <c r="P448">
        <f t="shared" si="46"/>
        <v>16.174431227513914</v>
      </c>
      <c r="Q448">
        <f t="shared" si="47"/>
        <v>477057.6437601684</v>
      </c>
      <c r="R448">
        <f t="shared" si="48"/>
        <v>4300291.8204312269</v>
      </c>
    </row>
    <row r="449" spans="1:18" x14ac:dyDescent="0.25">
      <c r="A449" s="3" t="s">
        <v>68</v>
      </c>
      <c r="B449" s="2">
        <v>48.5</v>
      </c>
      <c r="C449">
        <v>25.81</v>
      </c>
      <c r="D449">
        <v>42</v>
      </c>
      <c r="E449" s="1" t="s">
        <v>2</v>
      </c>
      <c r="F449" s="1" t="s">
        <v>3</v>
      </c>
      <c r="J449" s="17">
        <v>477043.364</v>
      </c>
      <c r="K449" s="17">
        <v>4300275.6459999997</v>
      </c>
      <c r="L449">
        <f t="shared" si="42"/>
        <v>0.24249999999999999</v>
      </c>
      <c r="M449" s="2">
        <f t="shared" si="43"/>
        <v>26.052499999999998</v>
      </c>
      <c r="N449">
        <f t="shared" si="44"/>
        <v>0.73303828583761843</v>
      </c>
      <c r="O449">
        <f t="shared" si="45"/>
        <v>17.432525122164154</v>
      </c>
      <c r="P449">
        <f t="shared" si="46"/>
        <v>19.360780565749813</v>
      </c>
      <c r="Q449">
        <f t="shared" si="47"/>
        <v>477060.79652512219</v>
      </c>
      <c r="R449">
        <f t="shared" si="48"/>
        <v>4300295.0067805657</v>
      </c>
    </row>
    <row r="450" spans="1:18" x14ac:dyDescent="0.25">
      <c r="A450" s="3" t="s">
        <v>68</v>
      </c>
      <c r="B450" s="2">
        <v>56.5</v>
      </c>
      <c r="C450">
        <v>25.76</v>
      </c>
      <c r="D450">
        <v>58.8</v>
      </c>
      <c r="E450" s="1" t="s">
        <v>2</v>
      </c>
      <c r="F450" s="1" t="s">
        <v>3</v>
      </c>
      <c r="J450" s="17">
        <v>477043.364</v>
      </c>
      <c r="K450" s="17">
        <v>4300275.6459999997</v>
      </c>
      <c r="L450">
        <f t="shared" si="42"/>
        <v>0.28249999999999997</v>
      </c>
      <c r="M450" s="2">
        <f t="shared" si="43"/>
        <v>26.0425</v>
      </c>
      <c r="N450">
        <f t="shared" si="44"/>
        <v>1.0262536001726656</v>
      </c>
      <c r="O450">
        <f t="shared" si="45"/>
        <v>22.275823745229992</v>
      </c>
      <c r="P450">
        <f t="shared" si="46"/>
        <v>13.490718391599746</v>
      </c>
      <c r="Q450">
        <f t="shared" si="47"/>
        <v>477065.63982374524</v>
      </c>
      <c r="R450">
        <f t="shared" si="48"/>
        <v>4300289.1367183914</v>
      </c>
    </row>
    <row r="451" spans="1:18" x14ac:dyDescent="0.25">
      <c r="A451" s="3" t="s">
        <v>68</v>
      </c>
      <c r="B451" s="2">
        <v>51</v>
      </c>
      <c r="C451">
        <v>26.92</v>
      </c>
      <c r="D451">
        <v>68.5</v>
      </c>
      <c r="E451" s="1" t="s">
        <v>1</v>
      </c>
      <c r="F451" s="1" t="s">
        <v>3</v>
      </c>
      <c r="J451" s="17">
        <v>477043.364</v>
      </c>
      <c r="K451" s="17">
        <v>4300275.6459999997</v>
      </c>
      <c r="L451">
        <f t="shared" si="42"/>
        <v>0.255</v>
      </c>
      <c r="M451" s="2">
        <f t="shared" si="43"/>
        <v>27.175000000000001</v>
      </c>
      <c r="N451">
        <f t="shared" si="44"/>
        <v>1.1955505376161157</v>
      </c>
      <c r="O451">
        <f t="shared" si="45"/>
        <v>25.284097409911517</v>
      </c>
      <c r="P451">
        <f t="shared" si="46"/>
        <v>9.9596708362327799</v>
      </c>
      <c r="Q451">
        <f t="shared" si="47"/>
        <v>477068.64809740992</v>
      </c>
      <c r="R451">
        <f t="shared" si="48"/>
        <v>4300285.6056708358</v>
      </c>
    </row>
    <row r="452" spans="1:18" x14ac:dyDescent="0.25">
      <c r="A452" s="3" t="s">
        <v>68</v>
      </c>
      <c r="B452" s="2">
        <v>29.5</v>
      </c>
      <c r="C452">
        <v>18.170000000000002</v>
      </c>
      <c r="D452">
        <v>66</v>
      </c>
      <c r="E452" s="1" t="s">
        <v>2</v>
      </c>
      <c r="F452" s="1" t="s">
        <v>3</v>
      </c>
      <c r="J452" s="17">
        <v>477043.364</v>
      </c>
      <c r="K452" s="17">
        <v>4300275.6459999997</v>
      </c>
      <c r="L452">
        <f t="shared" si="42"/>
        <v>0.14749999999999999</v>
      </c>
      <c r="M452" s="2">
        <f t="shared" si="43"/>
        <v>18.317500000000003</v>
      </c>
      <c r="N452">
        <f t="shared" si="44"/>
        <v>1.1519173063162575</v>
      </c>
      <c r="O452">
        <f t="shared" si="45"/>
        <v>16.733868920368344</v>
      </c>
      <c r="P452">
        <f t="shared" si="46"/>
        <v>7.4503984595409714</v>
      </c>
      <c r="Q452">
        <f t="shared" si="47"/>
        <v>477060.09786892036</v>
      </c>
      <c r="R452">
        <f t="shared" si="48"/>
        <v>4300283.0963984588</v>
      </c>
    </row>
    <row r="453" spans="1:18" x14ac:dyDescent="0.25">
      <c r="A453" s="3" t="s">
        <v>68</v>
      </c>
      <c r="B453" s="2">
        <v>37</v>
      </c>
      <c r="C453">
        <v>25.58</v>
      </c>
      <c r="D453">
        <v>79.569999999999993</v>
      </c>
      <c r="E453" s="1" t="s">
        <v>2</v>
      </c>
      <c r="F453" s="1" t="s">
        <v>3</v>
      </c>
      <c r="J453" s="17">
        <v>477043.364</v>
      </c>
      <c r="K453" s="17">
        <v>4300275.6459999997</v>
      </c>
      <c r="L453">
        <f t="shared" si="42"/>
        <v>0.185</v>
      </c>
      <c r="M453" s="2">
        <f t="shared" si="43"/>
        <v>25.764999999999997</v>
      </c>
      <c r="N453">
        <f t="shared" si="44"/>
        <v>1.388758485811888</v>
      </c>
      <c r="O453">
        <f t="shared" si="45"/>
        <v>25.339280174247921</v>
      </c>
      <c r="P453">
        <f t="shared" si="46"/>
        <v>4.6643440322264107</v>
      </c>
      <c r="Q453">
        <f t="shared" si="47"/>
        <v>477068.70328017423</v>
      </c>
      <c r="R453">
        <f t="shared" si="48"/>
        <v>4300280.310344032</v>
      </c>
    </row>
    <row r="454" spans="1:18" x14ac:dyDescent="0.25">
      <c r="A454" s="3" t="s">
        <v>68</v>
      </c>
      <c r="B454" s="2">
        <v>64.8</v>
      </c>
      <c r="C454">
        <v>32.08</v>
      </c>
      <c r="D454">
        <v>80.900000000000006</v>
      </c>
      <c r="F454" s="1" t="s">
        <v>3</v>
      </c>
      <c r="J454" s="17">
        <v>477043.364</v>
      </c>
      <c r="K454" s="17">
        <v>4300275.6459999997</v>
      </c>
      <c r="L454">
        <f t="shared" si="42"/>
        <v>0.32400000000000001</v>
      </c>
      <c r="M454" s="2">
        <f t="shared" si="43"/>
        <v>32.403999999999996</v>
      </c>
      <c r="N454">
        <f t="shared" si="44"/>
        <v>1.4119713648634127</v>
      </c>
      <c r="O454">
        <f t="shared" si="45"/>
        <v>31.996156993956529</v>
      </c>
      <c r="P454">
        <f t="shared" si="46"/>
        <v>5.1249540113142826</v>
      </c>
      <c r="Q454">
        <f t="shared" si="47"/>
        <v>477075.36015699396</v>
      </c>
      <c r="R454">
        <f t="shared" si="48"/>
        <v>4300280.770954011</v>
      </c>
    </row>
    <row r="455" spans="1:18" x14ac:dyDescent="0.25">
      <c r="A455" s="3" t="s">
        <v>68</v>
      </c>
      <c r="B455" s="2">
        <v>60</v>
      </c>
      <c r="C455">
        <v>14.35</v>
      </c>
      <c r="D455">
        <v>85.1</v>
      </c>
      <c r="E455" s="1" t="s">
        <v>2</v>
      </c>
      <c r="F455" s="1" t="s">
        <v>3</v>
      </c>
      <c r="J455" s="17">
        <v>477043.364</v>
      </c>
      <c r="K455" s="17">
        <v>4300275.6459999997</v>
      </c>
      <c r="L455">
        <f t="shared" ref="L455:L518" si="49">B455/2/100</f>
        <v>0.3</v>
      </c>
      <c r="M455" s="2">
        <f t="shared" ref="M455:M518" si="50">C455+L455</f>
        <v>14.65</v>
      </c>
      <c r="N455">
        <f t="shared" ref="N455:N518" si="51">D455*(PI()/180)</f>
        <v>1.4852751934471744</v>
      </c>
      <c r="O455">
        <f t="shared" ref="O455:O518" si="52">M455*SIN(N455)</f>
        <v>14.596458589196779</v>
      </c>
      <c r="P455">
        <f t="shared" ref="P455:P518" si="53">M455*COS(N455)</f>
        <v>1.2513579239624344</v>
      </c>
      <c r="Q455">
        <f t="shared" ref="Q455:Q518" si="54">J455+O455</f>
        <v>477057.96045858919</v>
      </c>
      <c r="R455">
        <f t="shared" ref="R455:R518" si="55">K455+P455</f>
        <v>4300276.8973579239</v>
      </c>
    </row>
    <row r="456" spans="1:18" x14ac:dyDescent="0.25">
      <c r="A456" s="3" t="s">
        <v>68</v>
      </c>
      <c r="B456" s="2">
        <v>51.2</v>
      </c>
      <c r="C456">
        <v>16.440000000000001</v>
      </c>
      <c r="D456">
        <v>87.9</v>
      </c>
      <c r="E456" s="1" t="s">
        <v>2</v>
      </c>
      <c r="F456" s="1" t="s">
        <v>3</v>
      </c>
      <c r="J456" s="17">
        <v>477043.364</v>
      </c>
      <c r="K456" s="17">
        <v>4300275.6459999997</v>
      </c>
      <c r="L456">
        <f t="shared" si="49"/>
        <v>0.25600000000000001</v>
      </c>
      <c r="M456" s="2">
        <f t="shared" si="50"/>
        <v>16.696000000000002</v>
      </c>
      <c r="N456">
        <f t="shared" si="51"/>
        <v>1.5341444125030157</v>
      </c>
      <c r="O456">
        <f t="shared" si="52"/>
        <v>16.684786862528448</v>
      </c>
      <c r="P456">
        <f t="shared" si="53"/>
        <v>0.61180336056466367</v>
      </c>
      <c r="Q456">
        <f t="shared" si="54"/>
        <v>477060.04878686252</v>
      </c>
      <c r="R456">
        <f t="shared" si="55"/>
        <v>4300276.25780336</v>
      </c>
    </row>
    <row r="457" spans="1:18" x14ac:dyDescent="0.25">
      <c r="A457" s="3" t="s">
        <v>68</v>
      </c>
      <c r="B457" s="2">
        <v>55.5</v>
      </c>
      <c r="C457">
        <v>27</v>
      </c>
      <c r="D457">
        <v>97.2</v>
      </c>
      <c r="E457" s="1" t="s">
        <v>1</v>
      </c>
      <c r="F457" s="1" t="s">
        <v>3</v>
      </c>
      <c r="J457" s="17">
        <v>477043.364</v>
      </c>
      <c r="K457" s="17">
        <v>4300275.6459999997</v>
      </c>
      <c r="L457">
        <f t="shared" si="49"/>
        <v>0.27750000000000002</v>
      </c>
      <c r="M457" s="2">
        <f t="shared" si="50"/>
        <v>27.2775</v>
      </c>
      <c r="N457">
        <f t="shared" si="51"/>
        <v>1.6964600329384885</v>
      </c>
      <c r="O457">
        <f t="shared" si="52"/>
        <v>27.062408765105666</v>
      </c>
      <c r="P457">
        <f t="shared" si="53"/>
        <v>-3.4187772785503125</v>
      </c>
      <c r="Q457">
        <f t="shared" si="54"/>
        <v>477070.42640876508</v>
      </c>
      <c r="R457">
        <f t="shared" si="55"/>
        <v>4300272.2272227211</v>
      </c>
    </row>
    <row r="458" spans="1:18" x14ac:dyDescent="0.25">
      <c r="A458" s="3" t="s">
        <v>68</v>
      </c>
      <c r="B458" s="2">
        <v>56.8</v>
      </c>
      <c r="C458">
        <v>21.1</v>
      </c>
      <c r="D458">
        <v>114</v>
      </c>
      <c r="E458" s="1" t="s">
        <v>1</v>
      </c>
      <c r="F458" s="1" t="s">
        <v>3</v>
      </c>
      <c r="J458" s="17">
        <v>477043.364</v>
      </c>
      <c r="K458" s="17">
        <v>4300275.6459999997</v>
      </c>
      <c r="L458">
        <f t="shared" si="49"/>
        <v>0.28399999999999997</v>
      </c>
      <c r="M458" s="2">
        <f t="shared" si="50"/>
        <v>21.384</v>
      </c>
      <c r="N458">
        <f t="shared" si="51"/>
        <v>1.9896753472735358</v>
      </c>
      <c r="O458">
        <f t="shared" si="52"/>
        <v>19.535256066229376</v>
      </c>
      <c r="P458">
        <f t="shared" si="53"/>
        <v>-8.6976563755329135</v>
      </c>
      <c r="Q458">
        <f t="shared" si="54"/>
        <v>477062.89925606624</v>
      </c>
      <c r="R458">
        <f t="shared" si="55"/>
        <v>4300266.9483436244</v>
      </c>
    </row>
    <row r="459" spans="1:18" x14ac:dyDescent="0.25">
      <c r="A459" s="3" t="s">
        <v>68</v>
      </c>
      <c r="B459" s="2">
        <v>52.2</v>
      </c>
      <c r="C459">
        <v>23.25</v>
      </c>
      <c r="D459">
        <v>119.5</v>
      </c>
      <c r="E459" s="1" t="s">
        <v>1</v>
      </c>
      <c r="F459" s="1" t="s">
        <v>3</v>
      </c>
      <c r="J459" s="17">
        <v>477043.364</v>
      </c>
      <c r="K459" s="17">
        <v>4300275.6459999997</v>
      </c>
      <c r="L459">
        <f t="shared" si="49"/>
        <v>0.26100000000000001</v>
      </c>
      <c r="M459" s="2">
        <f t="shared" si="50"/>
        <v>23.510999999999999</v>
      </c>
      <c r="N459">
        <f t="shared" si="51"/>
        <v>2.0856684561332237</v>
      </c>
      <c r="O459">
        <f t="shared" si="52"/>
        <v>20.462932767242982</v>
      </c>
      <c r="P459">
        <f t="shared" si="53"/>
        <v>-11.577370321592612</v>
      </c>
      <c r="Q459">
        <f t="shared" si="54"/>
        <v>477063.82693276723</v>
      </c>
      <c r="R459">
        <f t="shared" si="55"/>
        <v>4300264.0686296783</v>
      </c>
    </row>
    <row r="460" spans="1:18" x14ac:dyDescent="0.25">
      <c r="A460" s="3" t="s">
        <v>68</v>
      </c>
      <c r="B460" s="2">
        <f>SQRT(50^2+36^2)</f>
        <v>61.611687202997452</v>
      </c>
      <c r="C460">
        <v>22</v>
      </c>
      <c r="D460">
        <v>120.7</v>
      </c>
      <c r="E460" s="1" t="s">
        <v>1</v>
      </c>
      <c r="F460" s="1" t="s">
        <v>3</v>
      </c>
      <c r="I460" t="s">
        <v>70</v>
      </c>
      <c r="J460" s="17">
        <v>477043.364</v>
      </c>
      <c r="K460" s="17">
        <v>4300275.6459999997</v>
      </c>
      <c r="L460">
        <f t="shared" si="49"/>
        <v>0.30805843601498728</v>
      </c>
      <c r="M460" s="2">
        <f t="shared" si="50"/>
        <v>22.308058436014989</v>
      </c>
      <c r="N460">
        <f t="shared" si="51"/>
        <v>2.1066124071571557</v>
      </c>
      <c r="O460">
        <f t="shared" si="52"/>
        <v>19.181634721123284</v>
      </c>
      <c r="P460">
        <f t="shared" si="53"/>
        <v>-11.389221246865702</v>
      </c>
      <c r="Q460">
        <f t="shared" si="54"/>
        <v>477062.54563472111</v>
      </c>
      <c r="R460">
        <f t="shared" si="55"/>
        <v>4300264.2567787524</v>
      </c>
    </row>
    <row r="461" spans="1:18" x14ac:dyDescent="0.25">
      <c r="A461" s="3" t="s">
        <v>68</v>
      </c>
      <c r="B461" s="2">
        <v>42</v>
      </c>
      <c r="C461">
        <v>50.65</v>
      </c>
      <c r="D461">
        <v>119.1</v>
      </c>
      <c r="E461" s="1" t="s">
        <v>2</v>
      </c>
      <c r="F461" s="1" t="s">
        <v>3</v>
      </c>
      <c r="J461" s="17">
        <v>477043.364</v>
      </c>
      <c r="K461" s="17">
        <v>4300275.6459999997</v>
      </c>
      <c r="L461">
        <f t="shared" si="49"/>
        <v>0.21</v>
      </c>
      <c r="M461" s="2">
        <f t="shared" si="50"/>
        <v>50.86</v>
      </c>
      <c r="N461">
        <f t="shared" si="51"/>
        <v>2.0786871391252464</v>
      </c>
      <c r="O461">
        <f t="shared" si="52"/>
        <v>44.440055263583766</v>
      </c>
      <c r="P461">
        <f t="shared" si="53"/>
        <v>-24.73501744833872</v>
      </c>
      <c r="Q461">
        <f t="shared" si="54"/>
        <v>477087.80405526358</v>
      </c>
      <c r="R461">
        <f t="shared" si="55"/>
        <v>4300250.9109825511</v>
      </c>
    </row>
    <row r="462" spans="1:18" x14ac:dyDescent="0.25">
      <c r="A462" s="3" t="s">
        <v>68</v>
      </c>
      <c r="B462" s="2">
        <v>57.2</v>
      </c>
      <c r="C462">
        <v>26.48</v>
      </c>
      <c r="D462">
        <v>126.1</v>
      </c>
      <c r="E462" s="1" t="s">
        <v>1</v>
      </c>
      <c r="F462" s="1" t="s">
        <v>3</v>
      </c>
      <c r="H462" s="1" t="s">
        <v>18</v>
      </c>
      <c r="J462" s="17">
        <v>477043.364</v>
      </c>
      <c r="K462" s="17">
        <v>4300275.6459999997</v>
      </c>
      <c r="L462">
        <f t="shared" si="49"/>
        <v>0.28600000000000003</v>
      </c>
      <c r="M462" s="2">
        <f t="shared" si="50"/>
        <v>26.766000000000002</v>
      </c>
      <c r="N462">
        <f t="shared" si="51"/>
        <v>2.2008601867648494</v>
      </c>
      <c r="O462">
        <f t="shared" si="52"/>
        <v>21.62665723241469</v>
      </c>
      <c r="P462">
        <f t="shared" si="53"/>
        <v>-15.77042970091955</v>
      </c>
      <c r="Q462">
        <f t="shared" si="54"/>
        <v>477064.99065723241</v>
      </c>
      <c r="R462">
        <f t="shared" si="55"/>
        <v>4300259.8755702991</v>
      </c>
    </row>
    <row r="463" spans="1:18" x14ac:dyDescent="0.25">
      <c r="A463" s="3" t="s">
        <v>68</v>
      </c>
      <c r="B463" s="2">
        <v>64.8</v>
      </c>
      <c r="C463">
        <v>25.36</v>
      </c>
      <c r="D463">
        <v>130.69999999999999</v>
      </c>
      <c r="E463" s="1" t="s">
        <v>4</v>
      </c>
      <c r="F463" s="1" t="s">
        <v>3</v>
      </c>
      <c r="J463" s="17">
        <v>477043.364</v>
      </c>
      <c r="K463" s="17">
        <v>4300275.6459999997</v>
      </c>
      <c r="L463">
        <f t="shared" si="49"/>
        <v>0.32400000000000001</v>
      </c>
      <c r="M463" s="2">
        <f t="shared" si="50"/>
        <v>25.684000000000001</v>
      </c>
      <c r="N463">
        <f t="shared" si="51"/>
        <v>2.2811453323565885</v>
      </c>
      <c r="O463">
        <f t="shared" si="52"/>
        <v>19.471922290900508</v>
      </c>
      <c r="P463">
        <f t="shared" si="53"/>
        <v>-16.748495403979788</v>
      </c>
      <c r="Q463">
        <f t="shared" si="54"/>
        <v>477062.83592229092</v>
      </c>
      <c r="R463">
        <f t="shared" si="55"/>
        <v>4300258.897504596</v>
      </c>
    </row>
    <row r="464" spans="1:18" x14ac:dyDescent="0.25">
      <c r="A464" s="3" t="s">
        <v>68</v>
      </c>
      <c r="B464" s="2">
        <v>46</v>
      </c>
      <c r="C464">
        <v>24.82</v>
      </c>
      <c r="D464">
        <v>138.69999999999999</v>
      </c>
      <c r="E464" s="1" t="s">
        <v>1</v>
      </c>
      <c r="F464" s="1" t="s">
        <v>3</v>
      </c>
      <c r="J464" s="17">
        <v>477043.364</v>
      </c>
      <c r="K464" s="17">
        <v>4300275.6459999997</v>
      </c>
      <c r="L464">
        <f t="shared" si="49"/>
        <v>0.23</v>
      </c>
      <c r="M464" s="2">
        <f t="shared" si="50"/>
        <v>25.05</v>
      </c>
      <c r="N464">
        <f t="shared" si="51"/>
        <v>2.420771672516135</v>
      </c>
      <c r="O464">
        <f t="shared" si="52"/>
        <v>16.533041782421467</v>
      </c>
      <c r="P464">
        <f t="shared" si="53"/>
        <v>-18.819166544262952</v>
      </c>
      <c r="Q464">
        <f t="shared" si="54"/>
        <v>477059.89704178245</v>
      </c>
      <c r="R464">
        <f t="shared" si="55"/>
        <v>4300256.8268334558</v>
      </c>
    </row>
    <row r="465" spans="1:18" x14ac:dyDescent="0.25">
      <c r="A465" s="3" t="s">
        <v>68</v>
      </c>
      <c r="B465" s="2">
        <v>90</v>
      </c>
      <c r="C465">
        <v>21.2</v>
      </c>
      <c r="D465">
        <v>144.30000000000001</v>
      </c>
      <c r="E465" s="1" t="s">
        <v>1</v>
      </c>
      <c r="F465" s="1" t="s">
        <v>3</v>
      </c>
      <c r="I465" t="s">
        <v>9</v>
      </c>
      <c r="J465" s="17">
        <v>477043.364</v>
      </c>
      <c r="K465" s="17">
        <v>4300275.6459999997</v>
      </c>
      <c r="L465">
        <f t="shared" si="49"/>
        <v>0.45</v>
      </c>
      <c r="M465" s="2">
        <f t="shared" si="50"/>
        <v>21.65</v>
      </c>
      <c r="N465">
        <f t="shared" si="51"/>
        <v>2.5185101106278176</v>
      </c>
      <c r="O465">
        <f t="shared" si="52"/>
        <v>12.633667225859943</v>
      </c>
      <c r="P465">
        <f t="shared" si="53"/>
        <v>-17.581608357207607</v>
      </c>
      <c r="Q465">
        <f t="shared" si="54"/>
        <v>477055.99766722583</v>
      </c>
      <c r="R465">
        <f t="shared" si="55"/>
        <v>4300258.0643916428</v>
      </c>
    </row>
    <row r="466" spans="1:18" x14ac:dyDescent="0.25">
      <c r="A466" s="3" t="s">
        <v>68</v>
      </c>
      <c r="B466" s="2">
        <v>79.2</v>
      </c>
      <c r="C466">
        <v>26.72</v>
      </c>
      <c r="D466">
        <v>150.30000000000001</v>
      </c>
      <c r="E466" s="1" t="s">
        <v>1</v>
      </c>
      <c r="F466" s="1" t="s">
        <v>3</v>
      </c>
      <c r="J466" s="17">
        <v>477043.364</v>
      </c>
      <c r="K466" s="17">
        <v>4300275.6459999997</v>
      </c>
      <c r="L466">
        <f t="shared" si="49"/>
        <v>0.39600000000000002</v>
      </c>
      <c r="M466" s="2">
        <f t="shared" si="50"/>
        <v>27.116</v>
      </c>
      <c r="N466">
        <f t="shared" si="51"/>
        <v>2.6232298657474775</v>
      </c>
      <c r="O466">
        <f t="shared" si="52"/>
        <v>13.434857253213158</v>
      </c>
      <c r="P466">
        <f t="shared" si="53"/>
        <v>-23.553812145505994</v>
      </c>
      <c r="Q466">
        <f t="shared" si="54"/>
        <v>477056.79885725322</v>
      </c>
      <c r="R466">
        <f t="shared" si="55"/>
        <v>4300252.0921878545</v>
      </c>
    </row>
    <row r="467" spans="1:18" x14ac:dyDescent="0.25">
      <c r="A467" s="3" t="s">
        <v>68</v>
      </c>
      <c r="B467" s="2">
        <v>63</v>
      </c>
      <c r="C467">
        <v>29.49</v>
      </c>
      <c r="D467">
        <v>151.6</v>
      </c>
      <c r="E467" s="1" t="s">
        <v>1</v>
      </c>
      <c r="F467" s="1" t="s">
        <v>3</v>
      </c>
      <c r="G467" s="1" t="s">
        <v>5</v>
      </c>
      <c r="J467" s="17">
        <v>477043.364</v>
      </c>
      <c r="K467" s="17">
        <v>4300275.6459999997</v>
      </c>
      <c r="L467">
        <f t="shared" si="49"/>
        <v>0.315</v>
      </c>
      <c r="M467" s="2">
        <f t="shared" si="50"/>
        <v>29.805</v>
      </c>
      <c r="N467">
        <f t="shared" si="51"/>
        <v>2.6459191460234033</v>
      </c>
      <c r="O467">
        <f t="shared" si="52"/>
        <v>14.175979551339562</v>
      </c>
      <c r="P467">
        <f t="shared" si="53"/>
        <v>-26.2179257142895</v>
      </c>
      <c r="Q467">
        <f t="shared" si="54"/>
        <v>477057.53997955134</v>
      </c>
      <c r="R467">
        <f t="shared" si="55"/>
        <v>4300249.4280742854</v>
      </c>
    </row>
    <row r="468" spans="1:18" x14ac:dyDescent="0.25">
      <c r="A468" s="3" t="s">
        <v>68</v>
      </c>
      <c r="B468" s="2">
        <v>48</v>
      </c>
      <c r="C468">
        <v>11.01</v>
      </c>
      <c r="D468">
        <v>138.69999999999999</v>
      </c>
      <c r="E468" s="1" t="s">
        <v>2</v>
      </c>
      <c r="F468" s="1" t="s">
        <v>3</v>
      </c>
      <c r="J468" s="17">
        <v>477043.364</v>
      </c>
      <c r="K468" s="17">
        <v>4300275.6459999997</v>
      </c>
      <c r="L468">
        <f t="shared" si="49"/>
        <v>0.24</v>
      </c>
      <c r="M468" s="2">
        <f t="shared" si="50"/>
        <v>11.25</v>
      </c>
      <c r="N468">
        <f t="shared" si="51"/>
        <v>2.420771672516135</v>
      </c>
      <c r="O468">
        <f t="shared" si="52"/>
        <v>7.4250187645605399</v>
      </c>
      <c r="P468">
        <f t="shared" si="53"/>
        <v>-8.4517215019145002</v>
      </c>
      <c r="Q468">
        <f t="shared" si="54"/>
        <v>477050.78901876457</v>
      </c>
      <c r="R468">
        <f t="shared" si="55"/>
        <v>4300267.1942784982</v>
      </c>
    </row>
    <row r="469" spans="1:18" x14ac:dyDescent="0.25">
      <c r="A469" s="3" t="s">
        <v>68</v>
      </c>
      <c r="B469" s="2">
        <v>27.3</v>
      </c>
      <c r="C469">
        <v>8.59</v>
      </c>
      <c r="D469">
        <v>125</v>
      </c>
      <c r="E469" s="1" t="s">
        <v>2</v>
      </c>
      <c r="F469" s="1" t="s">
        <v>3</v>
      </c>
      <c r="J469" s="17">
        <v>477043.364</v>
      </c>
      <c r="K469" s="17">
        <v>4300275.6459999997</v>
      </c>
      <c r="L469">
        <f t="shared" si="49"/>
        <v>0.13650000000000001</v>
      </c>
      <c r="M469" s="2">
        <f t="shared" si="50"/>
        <v>8.7264999999999997</v>
      </c>
      <c r="N469">
        <f t="shared" si="51"/>
        <v>2.1816615649929121</v>
      </c>
      <c r="O469">
        <f t="shared" si="52"/>
        <v>7.148330314487886</v>
      </c>
      <c r="P469">
        <f t="shared" si="53"/>
        <v>-5.005314771817404</v>
      </c>
      <c r="Q469">
        <f t="shared" si="54"/>
        <v>477050.51233031449</v>
      </c>
      <c r="R469">
        <f t="shared" si="55"/>
        <v>4300270.6406852277</v>
      </c>
    </row>
    <row r="470" spans="1:18" x14ac:dyDescent="0.25">
      <c r="A470" s="3" t="s">
        <v>68</v>
      </c>
      <c r="B470" s="2">
        <v>27.2</v>
      </c>
      <c r="C470">
        <v>6.73</v>
      </c>
      <c r="D470">
        <v>115</v>
      </c>
      <c r="E470" s="1" t="s">
        <v>2</v>
      </c>
      <c r="F470" s="1" t="s">
        <v>3</v>
      </c>
      <c r="J470" s="17">
        <v>477043.364</v>
      </c>
      <c r="K470" s="17">
        <v>4300275.6459999997</v>
      </c>
      <c r="L470">
        <f t="shared" si="49"/>
        <v>0.13600000000000001</v>
      </c>
      <c r="M470" s="2">
        <f t="shared" si="50"/>
        <v>6.8660000000000005</v>
      </c>
      <c r="N470">
        <f t="shared" si="51"/>
        <v>2.0071286397934789</v>
      </c>
      <c r="O470">
        <f t="shared" si="52"/>
        <v>6.2227092657936396</v>
      </c>
      <c r="P470">
        <f t="shared" si="53"/>
        <v>-2.9016969851116419</v>
      </c>
      <c r="Q470">
        <f t="shared" si="54"/>
        <v>477049.58670926577</v>
      </c>
      <c r="R470">
        <f t="shared" si="55"/>
        <v>4300272.7443030151</v>
      </c>
    </row>
    <row r="471" spans="1:18" x14ac:dyDescent="0.25">
      <c r="A471" s="3" t="s">
        <v>68</v>
      </c>
      <c r="B471" s="2">
        <v>36.4</v>
      </c>
      <c r="C471">
        <v>6.73</v>
      </c>
      <c r="D471">
        <v>136.69999999999999</v>
      </c>
      <c r="E471" s="1" t="s">
        <v>2</v>
      </c>
      <c r="F471" s="1" t="s">
        <v>3</v>
      </c>
      <c r="J471" s="17">
        <v>477043.364</v>
      </c>
      <c r="K471" s="17">
        <v>4300275.6459999997</v>
      </c>
      <c r="L471">
        <f t="shared" si="49"/>
        <v>0.182</v>
      </c>
      <c r="M471" s="2">
        <f t="shared" si="50"/>
        <v>6.9120000000000008</v>
      </c>
      <c r="N471">
        <f t="shared" si="51"/>
        <v>2.3858650874762484</v>
      </c>
      <c r="O471">
        <f t="shared" si="52"/>
        <v>4.740376455434026</v>
      </c>
      <c r="P471">
        <f t="shared" si="53"/>
        <v>-5.0303653009266389</v>
      </c>
      <c r="Q471">
        <f t="shared" si="54"/>
        <v>477048.10437645542</v>
      </c>
      <c r="R471">
        <f t="shared" si="55"/>
        <v>4300270.6156346984</v>
      </c>
    </row>
    <row r="472" spans="1:18" x14ac:dyDescent="0.25">
      <c r="A472" s="3" t="s">
        <v>68</v>
      </c>
      <c r="B472" s="2">
        <v>41.2</v>
      </c>
      <c r="C472">
        <v>5.36</v>
      </c>
      <c r="D472">
        <v>158.4</v>
      </c>
      <c r="E472" s="1" t="s">
        <v>2</v>
      </c>
      <c r="F472" s="1" t="s">
        <v>3</v>
      </c>
      <c r="J472" s="17">
        <v>477043.364</v>
      </c>
      <c r="K472" s="17">
        <v>4300275.6459999997</v>
      </c>
      <c r="L472">
        <f t="shared" si="49"/>
        <v>0.20600000000000002</v>
      </c>
      <c r="M472" s="2">
        <f t="shared" si="50"/>
        <v>5.5660000000000007</v>
      </c>
      <c r="N472">
        <f t="shared" si="51"/>
        <v>2.7646015351590183</v>
      </c>
      <c r="O472">
        <f t="shared" si="52"/>
        <v>2.0489812602429165</v>
      </c>
      <c r="P472">
        <f t="shared" si="53"/>
        <v>-5.1751359204540082</v>
      </c>
      <c r="Q472">
        <f t="shared" si="54"/>
        <v>477045.41298126022</v>
      </c>
      <c r="R472">
        <f t="shared" si="55"/>
        <v>4300270.470864079</v>
      </c>
    </row>
    <row r="473" spans="1:18" x14ac:dyDescent="0.25">
      <c r="A473" s="3" t="s">
        <v>68</v>
      </c>
      <c r="B473" s="2">
        <v>47.8</v>
      </c>
      <c r="C473">
        <v>1.74</v>
      </c>
      <c r="D473">
        <v>39</v>
      </c>
      <c r="E473" s="1" t="s">
        <v>2</v>
      </c>
      <c r="F473" s="1" t="s">
        <v>3</v>
      </c>
      <c r="J473" s="17">
        <v>477043.364</v>
      </c>
      <c r="K473" s="17">
        <v>4300275.6459999997</v>
      </c>
      <c r="L473">
        <f t="shared" si="49"/>
        <v>0.23899999999999999</v>
      </c>
      <c r="M473" s="2">
        <f t="shared" si="50"/>
        <v>1.9790000000000001</v>
      </c>
      <c r="N473">
        <f t="shared" si="51"/>
        <v>0.68067840827778847</v>
      </c>
      <c r="O473">
        <f t="shared" si="52"/>
        <v>1.2454250538876284</v>
      </c>
      <c r="P473">
        <f t="shared" si="53"/>
        <v>1.5379718577233454</v>
      </c>
      <c r="Q473">
        <f t="shared" si="54"/>
        <v>477044.60942505387</v>
      </c>
      <c r="R473">
        <f t="shared" si="55"/>
        <v>4300277.1839718577</v>
      </c>
    </row>
    <row r="474" spans="1:18" x14ac:dyDescent="0.25">
      <c r="A474" s="3" t="s">
        <v>68</v>
      </c>
      <c r="B474" s="2">
        <v>37.700000000000003</v>
      </c>
      <c r="C474">
        <v>2.4900000000000002</v>
      </c>
      <c r="D474">
        <v>343.4</v>
      </c>
      <c r="E474" s="1" t="s">
        <v>2</v>
      </c>
      <c r="F474" s="1" t="s">
        <v>3</v>
      </c>
      <c r="J474" s="17">
        <v>477043.364</v>
      </c>
      <c r="K474" s="17">
        <v>4300275.6459999997</v>
      </c>
      <c r="L474">
        <f t="shared" si="49"/>
        <v>0.1885</v>
      </c>
      <c r="M474" s="2">
        <f t="shared" si="50"/>
        <v>2.6785000000000001</v>
      </c>
      <c r="N474">
        <f t="shared" si="51"/>
        <v>5.9934606513485269</v>
      </c>
      <c r="O474">
        <f t="shared" si="52"/>
        <v>-0.76521629209422393</v>
      </c>
      <c r="P474">
        <f t="shared" si="53"/>
        <v>2.566867015704859</v>
      </c>
      <c r="Q474">
        <f t="shared" si="54"/>
        <v>477042.59878370789</v>
      </c>
      <c r="R474">
        <f t="shared" si="55"/>
        <v>4300278.212867015</v>
      </c>
    </row>
    <row r="475" spans="1:18" x14ac:dyDescent="0.25">
      <c r="A475" s="3" t="s">
        <v>68</v>
      </c>
      <c r="B475" s="2">
        <v>66</v>
      </c>
      <c r="C475">
        <v>3.07</v>
      </c>
      <c r="D475">
        <v>293.7</v>
      </c>
      <c r="E475" s="1" t="s">
        <v>2</v>
      </c>
      <c r="F475" s="1" t="s">
        <v>3</v>
      </c>
      <c r="J475" s="17">
        <v>477043.364</v>
      </c>
      <c r="K475" s="17">
        <v>4300275.6459999997</v>
      </c>
      <c r="L475">
        <f t="shared" si="49"/>
        <v>0.33</v>
      </c>
      <c r="M475" s="2">
        <f t="shared" si="50"/>
        <v>3.4</v>
      </c>
      <c r="N475">
        <f t="shared" si="51"/>
        <v>5.1260320131073458</v>
      </c>
      <c r="O475">
        <f t="shared" si="52"/>
        <v>-3.1132528173545078</v>
      </c>
      <c r="P475">
        <f t="shared" si="53"/>
        <v>1.3666224406302638</v>
      </c>
      <c r="Q475">
        <f t="shared" si="54"/>
        <v>477040.25074718264</v>
      </c>
      <c r="R475">
        <f t="shared" si="55"/>
        <v>4300277.0126224402</v>
      </c>
    </row>
    <row r="476" spans="1:18" x14ac:dyDescent="0.25">
      <c r="A476" s="3" t="s">
        <v>68</v>
      </c>
      <c r="B476" s="2">
        <v>39.5</v>
      </c>
      <c r="C476">
        <v>12.56</v>
      </c>
      <c r="D476">
        <v>180.5</v>
      </c>
      <c r="E476" s="1" t="s">
        <v>2</v>
      </c>
      <c r="F476" s="1" t="s">
        <v>3</v>
      </c>
      <c r="J476" s="17">
        <v>477043.364</v>
      </c>
      <c r="K476" s="17">
        <v>4300275.6459999997</v>
      </c>
      <c r="L476">
        <f t="shared" si="49"/>
        <v>0.19750000000000001</v>
      </c>
      <c r="M476" s="2">
        <f t="shared" si="50"/>
        <v>12.7575</v>
      </c>
      <c r="N476">
        <f t="shared" si="51"/>
        <v>3.1503192998497647</v>
      </c>
      <c r="O476">
        <f t="shared" si="52"/>
        <v>-0.11132877662050264</v>
      </c>
      <c r="P476">
        <f t="shared" si="53"/>
        <v>-12.757014233491166</v>
      </c>
      <c r="Q476">
        <f t="shared" si="54"/>
        <v>477043.25267122337</v>
      </c>
      <c r="R476">
        <f t="shared" si="55"/>
        <v>4300262.8889857661</v>
      </c>
    </row>
    <row r="477" spans="1:18" x14ac:dyDescent="0.25">
      <c r="A477" s="3" t="s">
        <v>68</v>
      </c>
      <c r="B477" s="2">
        <v>72.2</v>
      </c>
      <c r="C477">
        <v>19.059999999999999</v>
      </c>
      <c r="D477">
        <v>179.8</v>
      </c>
      <c r="E477" s="1" t="s">
        <v>2</v>
      </c>
      <c r="F477" s="1" t="s">
        <v>3</v>
      </c>
      <c r="J477" s="17">
        <v>477043.364</v>
      </c>
      <c r="K477" s="17">
        <v>4300275.6459999997</v>
      </c>
      <c r="L477">
        <f t="shared" si="49"/>
        <v>0.36099999999999999</v>
      </c>
      <c r="M477" s="2">
        <f t="shared" si="50"/>
        <v>19.420999999999999</v>
      </c>
      <c r="N477">
        <f t="shared" si="51"/>
        <v>3.1381019950858047</v>
      </c>
      <c r="O477">
        <f t="shared" si="52"/>
        <v>6.7791941135058265E-2</v>
      </c>
      <c r="P477">
        <f t="shared" si="53"/>
        <v>-19.420881680621946</v>
      </c>
      <c r="Q477">
        <f t="shared" si="54"/>
        <v>477043.43179194111</v>
      </c>
      <c r="R477">
        <f t="shared" si="55"/>
        <v>4300256.2251183195</v>
      </c>
    </row>
    <row r="478" spans="1:18" x14ac:dyDescent="0.25">
      <c r="A478" s="3" t="s">
        <v>68</v>
      </c>
      <c r="B478" s="2">
        <v>41.5</v>
      </c>
      <c r="C478">
        <v>17.3</v>
      </c>
      <c r="D478">
        <v>203</v>
      </c>
      <c r="E478" s="1" t="s">
        <v>2</v>
      </c>
      <c r="F478" s="1" t="s">
        <v>3</v>
      </c>
      <c r="J478" s="17">
        <v>477043.364</v>
      </c>
      <c r="K478" s="17">
        <v>4300275.6459999997</v>
      </c>
      <c r="L478">
        <f t="shared" si="49"/>
        <v>0.20749999999999999</v>
      </c>
      <c r="M478" s="2">
        <f t="shared" si="50"/>
        <v>17.5075</v>
      </c>
      <c r="N478">
        <f t="shared" si="51"/>
        <v>3.5430183815484888</v>
      </c>
      <c r="O478">
        <f t="shared" si="52"/>
        <v>-6.8407252320259566</v>
      </c>
      <c r="P478">
        <f t="shared" si="53"/>
        <v>-16.115738721818602</v>
      </c>
      <c r="Q478">
        <f t="shared" si="54"/>
        <v>477036.52327476797</v>
      </c>
      <c r="R478">
        <f t="shared" si="55"/>
        <v>4300259.5302612782</v>
      </c>
    </row>
    <row r="479" spans="1:18" x14ac:dyDescent="0.25">
      <c r="A479" s="3" t="s">
        <v>68</v>
      </c>
      <c r="B479" s="2">
        <v>64.8</v>
      </c>
      <c r="C479">
        <v>13.04</v>
      </c>
      <c r="D479">
        <v>207.2</v>
      </c>
      <c r="E479" s="1" t="s">
        <v>2</v>
      </c>
      <c r="F479" s="1" t="s">
        <v>3</v>
      </c>
      <c r="J479" s="17">
        <v>477043.364</v>
      </c>
      <c r="K479" s="17">
        <v>4300275.6459999997</v>
      </c>
      <c r="L479">
        <f t="shared" si="49"/>
        <v>0.32400000000000001</v>
      </c>
      <c r="M479" s="2">
        <f t="shared" si="50"/>
        <v>13.363999999999999</v>
      </c>
      <c r="N479">
        <f t="shared" si="51"/>
        <v>3.6163222101322505</v>
      </c>
      <c r="O479">
        <f t="shared" si="52"/>
        <v>-6.1086566972123837</v>
      </c>
      <c r="P479">
        <f t="shared" si="53"/>
        <v>-11.8861604126649</v>
      </c>
      <c r="Q479">
        <f t="shared" si="54"/>
        <v>477037.25534330279</v>
      </c>
      <c r="R479">
        <f t="shared" si="55"/>
        <v>4300263.7598395869</v>
      </c>
    </row>
    <row r="480" spans="1:18" x14ac:dyDescent="0.25">
      <c r="A480" s="3" t="s">
        <v>68</v>
      </c>
      <c r="B480" s="2">
        <v>54.8</v>
      </c>
      <c r="C480">
        <v>15.14</v>
      </c>
      <c r="D480">
        <v>213.4</v>
      </c>
      <c r="E480" s="1" t="s">
        <v>2</v>
      </c>
      <c r="F480" s="1" t="s">
        <v>3</v>
      </c>
      <c r="J480" s="17">
        <v>477043.364</v>
      </c>
      <c r="K480" s="17">
        <v>4300275.6459999997</v>
      </c>
      <c r="L480">
        <f t="shared" si="49"/>
        <v>0.27399999999999997</v>
      </c>
      <c r="M480" s="2">
        <f t="shared" si="50"/>
        <v>15.414</v>
      </c>
      <c r="N480">
        <f t="shared" si="51"/>
        <v>3.7245326237558993</v>
      </c>
      <c r="O480">
        <f t="shared" si="52"/>
        <v>-8.4851101276701222</v>
      </c>
      <c r="P480">
        <f t="shared" si="53"/>
        <v>-12.868344964342148</v>
      </c>
      <c r="Q480">
        <f t="shared" si="54"/>
        <v>477034.87888987234</v>
      </c>
      <c r="R480">
        <f t="shared" si="55"/>
        <v>4300262.7776550353</v>
      </c>
    </row>
    <row r="481" spans="1:18" x14ac:dyDescent="0.25">
      <c r="A481" s="3" t="s">
        <v>68</v>
      </c>
      <c r="B481" s="2">
        <v>69.3</v>
      </c>
      <c r="C481">
        <v>17.48</v>
      </c>
      <c r="D481">
        <v>229.8</v>
      </c>
      <c r="E481" s="1" t="s">
        <v>2</v>
      </c>
      <c r="F481" s="1" t="s">
        <v>3</v>
      </c>
      <c r="J481" s="17">
        <v>477043.364</v>
      </c>
      <c r="K481" s="17">
        <v>4300275.6459999997</v>
      </c>
      <c r="L481">
        <f t="shared" si="49"/>
        <v>0.34649999999999997</v>
      </c>
      <c r="M481" s="2">
        <f t="shared" si="50"/>
        <v>17.826499999999999</v>
      </c>
      <c r="N481">
        <f t="shared" si="51"/>
        <v>4.0107666210829693</v>
      </c>
      <c r="O481">
        <f t="shared" si="52"/>
        <v>-13.615809904455448</v>
      </c>
      <c r="P481">
        <f t="shared" si="53"/>
        <v>-11.506251470211005</v>
      </c>
      <c r="Q481">
        <f t="shared" si="54"/>
        <v>477029.74819009553</v>
      </c>
      <c r="R481">
        <f t="shared" si="55"/>
        <v>4300264.1397485295</v>
      </c>
    </row>
    <row r="482" spans="1:18" x14ac:dyDescent="0.25">
      <c r="A482" s="3" t="s">
        <v>68</v>
      </c>
      <c r="B482" s="2">
        <v>63.5</v>
      </c>
      <c r="C482">
        <v>7.47</v>
      </c>
      <c r="D482">
        <v>230</v>
      </c>
      <c r="E482" s="1" t="s">
        <v>1</v>
      </c>
      <c r="F482" s="1" t="s">
        <v>3</v>
      </c>
      <c r="J482" s="17">
        <v>477043.364</v>
      </c>
      <c r="K482" s="17">
        <v>4300275.6459999997</v>
      </c>
      <c r="L482">
        <f t="shared" si="49"/>
        <v>0.3175</v>
      </c>
      <c r="M482" s="2">
        <f t="shared" si="50"/>
        <v>7.7874999999999996</v>
      </c>
      <c r="N482">
        <f t="shared" si="51"/>
        <v>4.0142572795869578</v>
      </c>
      <c r="O482">
        <f t="shared" si="52"/>
        <v>-5.96557110078904</v>
      </c>
      <c r="P482">
        <f t="shared" si="53"/>
        <v>-5.0057085104339256</v>
      </c>
      <c r="Q482">
        <f t="shared" si="54"/>
        <v>477037.39842889924</v>
      </c>
      <c r="R482">
        <f t="shared" si="55"/>
        <v>4300270.6402914897</v>
      </c>
    </row>
    <row r="483" spans="1:18" x14ac:dyDescent="0.25">
      <c r="A483" s="3" t="s">
        <v>68</v>
      </c>
      <c r="B483" s="2">
        <v>26</v>
      </c>
      <c r="C483">
        <v>8.67</v>
      </c>
      <c r="D483">
        <v>255</v>
      </c>
      <c r="E483" s="1" t="s">
        <v>2</v>
      </c>
      <c r="F483" s="1" t="s">
        <v>3</v>
      </c>
      <c r="J483" s="17">
        <v>477043.364</v>
      </c>
      <c r="K483" s="17">
        <v>4300275.6459999997</v>
      </c>
      <c r="L483">
        <f t="shared" si="49"/>
        <v>0.13</v>
      </c>
      <c r="M483" s="2">
        <f t="shared" si="50"/>
        <v>8.8000000000000007</v>
      </c>
      <c r="N483">
        <f t="shared" si="51"/>
        <v>4.4505895925855405</v>
      </c>
      <c r="O483">
        <f t="shared" si="52"/>
        <v>-8.5001472713438027</v>
      </c>
      <c r="P483">
        <f t="shared" si="53"/>
        <v>-2.2776075969021816</v>
      </c>
      <c r="Q483">
        <f t="shared" si="54"/>
        <v>477034.86385272868</v>
      </c>
      <c r="R483">
        <f t="shared" si="55"/>
        <v>4300273.3683924032</v>
      </c>
    </row>
    <row r="484" spans="1:18" x14ac:dyDescent="0.25">
      <c r="A484" s="3" t="s">
        <v>68</v>
      </c>
      <c r="B484" s="2">
        <v>61.5</v>
      </c>
      <c r="C484">
        <v>13.14</v>
      </c>
      <c r="D484">
        <v>276.39999999999998</v>
      </c>
      <c r="E484" s="1" t="s">
        <v>2</v>
      </c>
      <c r="F484" s="1" t="s">
        <v>3</v>
      </c>
      <c r="J484" s="17">
        <v>477043.364</v>
      </c>
      <c r="K484" s="17">
        <v>4300275.6459999997</v>
      </c>
      <c r="L484">
        <f t="shared" si="49"/>
        <v>0.3075</v>
      </c>
      <c r="M484" s="2">
        <f t="shared" si="50"/>
        <v>13.4475</v>
      </c>
      <c r="N484">
        <f t="shared" si="51"/>
        <v>4.824090052512326</v>
      </c>
      <c r="O484">
        <f t="shared" si="52"/>
        <v>-13.363694092912121</v>
      </c>
      <c r="P484">
        <f t="shared" si="53"/>
        <v>1.4989784658445495</v>
      </c>
      <c r="Q484">
        <f t="shared" si="54"/>
        <v>477030.0003059071</v>
      </c>
      <c r="R484">
        <f t="shared" si="55"/>
        <v>4300277.1449784655</v>
      </c>
    </row>
    <row r="485" spans="1:18" x14ac:dyDescent="0.25">
      <c r="A485" s="3" t="s">
        <v>68</v>
      </c>
      <c r="B485" s="2">
        <v>72</v>
      </c>
      <c r="C485">
        <v>13.43</v>
      </c>
      <c r="D485">
        <v>309.5</v>
      </c>
      <c r="E485" s="1" t="s">
        <v>2</v>
      </c>
      <c r="F485" s="1" t="s">
        <v>3</v>
      </c>
      <c r="J485" s="17">
        <v>477043.364</v>
      </c>
      <c r="K485" s="17">
        <v>4300275.6459999997</v>
      </c>
      <c r="L485">
        <f t="shared" si="49"/>
        <v>0.36</v>
      </c>
      <c r="M485" s="2">
        <f t="shared" si="50"/>
        <v>13.79</v>
      </c>
      <c r="N485">
        <f t="shared" si="51"/>
        <v>5.4017940349224496</v>
      </c>
      <c r="O485">
        <f t="shared" si="52"/>
        <v>-10.640703004916661</v>
      </c>
      <c r="P485">
        <f t="shared" si="53"/>
        <v>8.7715186576303594</v>
      </c>
      <c r="Q485">
        <f t="shared" si="54"/>
        <v>477032.7232969951</v>
      </c>
      <c r="R485">
        <f t="shared" si="55"/>
        <v>4300284.4175186576</v>
      </c>
    </row>
    <row r="486" spans="1:18" x14ac:dyDescent="0.25">
      <c r="A486" s="3" t="s">
        <v>68</v>
      </c>
      <c r="B486" s="2">
        <v>87</v>
      </c>
      <c r="C486">
        <v>19.88</v>
      </c>
      <c r="D486">
        <v>323.3</v>
      </c>
      <c r="E486" s="1" t="s">
        <v>2</v>
      </c>
      <c r="F486" s="1" t="s">
        <v>3</v>
      </c>
      <c r="J486" s="17">
        <v>477043.364</v>
      </c>
      <c r="K486" s="17">
        <v>4300275.6459999997</v>
      </c>
      <c r="L486">
        <f t="shared" si="49"/>
        <v>0.435</v>
      </c>
      <c r="M486" s="2">
        <f t="shared" si="50"/>
        <v>20.314999999999998</v>
      </c>
      <c r="N486">
        <f t="shared" si="51"/>
        <v>5.6426494716976681</v>
      </c>
      <c r="O486">
        <f t="shared" si="52"/>
        <v>-12.140754860807702</v>
      </c>
      <c r="P486">
        <f t="shared" si="53"/>
        <v>16.288072212811869</v>
      </c>
      <c r="Q486">
        <f t="shared" si="54"/>
        <v>477031.22324513918</v>
      </c>
      <c r="R486">
        <f t="shared" si="55"/>
        <v>4300291.9340722123</v>
      </c>
    </row>
    <row r="487" spans="1:18" x14ac:dyDescent="0.25">
      <c r="A487" s="3" t="s">
        <v>75</v>
      </c>
      <c r="B487" s="2">
        <v>40.9</v>
      </c>
      <c r="C487">
        <v>4.6500000000000004</v>
      </c>
      <c r="D487">
        <v>23.53</v>
      </c>
      <c r="E487" s="1" t="s">
        <v>1</v>
      </c>
      <c r="F487" s="1" t="s">
        <v>3</v>
      </c>
      <c r="J487" s="17">
        <v>477002.73499999999</v>
      </c>
      <c r="K487" s="17">
        <v>4300417.0820000004</v>
      </c>
      <c r="L487">
        <f t="shared" si="49"/>
        <v>0.20449999999999999</v>
      </c>
      <c r="M487" s="2">
        <f t="shared" si="50"/>
        <v>4.8545000000000007</v>
      </c>
      <c r="N487">
        <f t="shared" si="51"/>
        <v>0.41067597299426578</v>
      </c>
      <c r="O487">
        <f t="shared" si="52"/>
        <v>1.9380580823483529</v>
      </c>
      <c r="P487">
        <f t="shared" si="53"/>
        <v>4.4508539764234269</v>
      </c>
      <c r="Q487">
        <f t="shared" si="54"/>
        <v>477004.67305808235</v>
      </c>
      <c r="R487">
        <f t="shared" si="55"/>
        <v>4300421.5328539768</v>
      </c>
    </row>
    <row r="488" spans="1:18" x14ac:dyDescent="0.25">
      <c r="A488" s="3" t="s">
        <v>75</v>
      </c>
      <c r="B488" s="2">
        <v>56.3</v>
      </c>
      <c r="C488">
        <v>11.61</v>
      </c>
      <c r="D488">
        <v>36.299999999999997</v>
      </c>
      <c r="E488" s="1" t="s">
        <v>4</v>
      </c>
      <c r="F488" s="1" t="s">
        <v>3</v>
      </c>
      <c r="J488" s="17">
        <v>477002.73499999999</v>
      </c>
      <c r="K488" s="17">
        <v>4300417.0820000004</v>
      </c>
      <c r="L488">
        <f t="shared" si="49"/>
        <v>0.28149999999999997</v>
      </c>
      <c r="M488" s="2">
        <f t="shared" si="50"/>
        <v>11.891499999999999</v>
      </c>
      <c r="N488">
        <f t="shared" si="51"/>
        <v>0.63355451847394162</v>
      </c>
      <c r="O488">
        <f t="shared" si="52"/>
        <v>7.039924715690919</v>
      </c>
      <c r="P488">
        <f t="shared" si="53"/>
        <v>9.5836961683582249</v>
      </c>
      <c r="Q488">
        <f t="shared" si="54"/>
        <v>477009.77492471569</v>
      </c>
      <c r="R488">
        <f t="shared" si="55"/>
        <v>4300426.6656961683</v>
      </c>
    </row>
    <row r="489" spans="1:18" x14ac:dyDescent="0.25">
      <c r="A489" s="3" t="s">
        <v>75</v>
      </c>
      <c r="B489" s="2">
        <v>73.2</v>
      </c>
      <c r="C489">
        <v>14.12</v>
      </c>
      <c r="D489">
        <v>39.78</v>
      </c>
      <c r="E489" s="1" t="s">
        <v>4</v>
      </c>
      <c r="F489" s="1" t="s">
        <v>3</v>
      </c>
      <c r="J489" s="17">
        <v>477002.73499999999</v>
      </c>
      <c r="K489" s="17">
        <v>4300417.0820000004</v>
      </c>
      <c r="L489">
        <f t="shared" si="49"/>
        <v>0.36599999999999999</v>
      </c>
      <c r="M489" s="2">
        <f t="shared" si="50"/>
        <v>14.485999999999999</v>
      </c>
      <c r="N489">
        <f t="shared" si="51"/>
        <v>0.69429197644334428</v>
      </c>
      <c r="O489">
        <f t="shared" si="52"/>
        <v>9.2687436640867684</v>
      </c>
      <c r="P489">
        <f t="shared" si="53"/>
        <v>11.132591202835544</v>
      </c>
      <c r="Q489">
        <f t="shared" si="54"/>
        <v>477012.00374366407</v>
      </c>
      <c r="R489">
        <f t="shared" si="55"/>
        <v>4300428.2145912033</v>
      </c>
    </row>
    <row r="490" spans="1:18" x14ac:dyDescent="0.25">
      <c r="A490" s="3" t="s">
        <v>75</v>
      </c>
      <c r="B490" s="2">
        <f>SQRT(74.5^2+70^2)</f>
        <v>102.22646428396122</v>
      </c>
      <c r="C490">
        <v>13.27</v>
      </c>
      <c r="D490">
        <v>25.34</v>
      </c>
      <c r="E490" s="1" t="s">
        <v>4</v>
      </c>
      <c r="F490" s="1" t="s">
        <v>3</v>
      </c>
      <c r="I490" t="s">
        <v>71</v>
      </c>
      <c r="J490" s="17">
        <v>477002.73499999999</v>
      </c>
      <c r="K490" s="17">
        <v>4300417.0820000004</v>
      </c>
      <c r="L490">
        <f t="shared" si="49"/>
        <v>0.51113232141980613</v>
      </c>
      <c r="M490" s="2">
        <f t="shared" si="50"/>
        <v>13.781132321419806</v>
      </c>
      <c r="N490">
        <f t="shared" si="51"/>
        <v>0.44226643245536312</v>
      </c>
      <c r="O490">
        <f t="shared" si="52"/>
        <v>5.8981720472094707</v>
      </c>
      <c r="P490">
        <f t="shared" si="53"/>
        <v>12.455166581061791</v>
      </c>
      <c r="Q490">
        <f t="shared" si="54"/>
        <v>477008.63317204721</v>
      </c>
      <c r="R490">
        <f t="shared" si="55"/>
        <v>4300429.5371665815</v>
      </c>
    </row>
    <row r="491" spans="1:18" x14ac:dyDescent="0.25">
      <c r="A491" s="3" t="s">
        <v>75</v>
      </c>
      <c r="B491" s="2">
        <v>119.3</v>
      </c>
      <c r="C491">
        <v>16</v>
      </c>
      <c r="D491">
        <v>25</v>
      </c>
      <c r="E491" s="1" t="s">
        <v>4</v>
      </c>
      <c r="F491" s="1" t="s">
        <v>3</v>
      </c>
      <c r="I491" t="s">
        <v>9</v>
      </c>
      <c r="J491" s="17">
        <v>477002.73499999999</v>
      </c>
      <c r="K491" s="17">
        <v>4300417.0820000004</v>
      </c>
      <c r="L491">
        <f t="shared" si="49"/>
        <v>0.59650000000000003</v>
      </c>
      <c r="M491" s="2">
        <f t="shared" si="50"/>
        <v>16.596499999999999</v>
      </c>
      <c r="N491">
        <f t="shared" si="51"/>
        <v>0.43633231299858238</v>
      </c>
      <c r="O491">
        <f t="shared" si="52"/>
        <v>7.0139839809795177</v>
      </c>
      <c r="P491">
        <f t="shared" si="53"/>
        <v>15.041537187553759</v>
      </c>
      <c r="Q491">
        <f t="shared" si="54"/>
        <v>477009.74898398097</v>
      </c>
      <c r="R491">
        <f t="shared" si="55"/>
        <v>4300432.1235371884</v>
      </c>
    </row>
    <row r="492" spans="1:18" x14ac:dyDescent="0.25">
      <c r="A492" s="3" t="s">
        <v>75</v>
      </c>
      <c r="B492" s="2">
        <v>74</v>
      </c>
      <c r="C492">
        <v>14.8</v>
      </c>
      <c r="D492">
        <v>30</v>
      </c>
      <c r="E492" s="1" t="s">
        <v>4</v>
      </c>
      <c r="F492" s="1" t="s">
        <v>3</v>
      </c>
      <c r="I492" t="s">
        <v>9</v>
      </c>
      <c r="J492" s="17">
        <v>477002.73499999999</v>
      </c>
      <c r="K492" s="17">
        <v>4300417.0820000004</v>
      </c>
      <c r="L492">
        <f t="shared" si="49"/>
        <v>0.37</v>
      </c>
      <c r="M492" s="2">
        <f t="shared" si="50"/>
        <v>15.17</v>
      </c>
      <c r="N492">
        <f t="shared" si="51"/>
        <v>0.52359877559829882</v>
      </c>
      <c r="O492">
        <f t="shared" si="52"/>
        <v>7.5849999999999991</v>
      </c>
      <c r="P492">
        <f t="shared" si="53"/>
        <v>13.137605375409935</v>
      </c>
      <c r="Q492">
        <f t="shared" si="54"/>
        <v>477010.32</v>
      </c>
      <c r="R492">
        <f t="shared" si="55"/>
        <v>4300430.219605376</v>
      </c>
    </row>
    <row r="493" spans="1:18" x14ac:dyDescent="0.25">
      <c r="A493" s="3" t="s">
        <v>75</v>
      </c>
      <c r="B493" s="2">
        <v>64</v>
      </c>
      <c r="C493">
        <v>15.8</v>
      </c>
      <c r="D493">
        <v>30</v>
      </c>
      <c r="E493" s="1" t="s">
        <v>4</v>
      </c>
      <c r="F493" s="1" t="s">
        <v>3</v>
      </c>
      <c r="J493" s="17">
        <v>477002.73499999999</v>
      </c>
      <c r="K493" s="17">
        <v>4300417.0820000004</v>
      </c>
      <c r="L493">
        <f t="shared" si="49"/>
        <v>0.32</v>
      </c>
      <c r="M493" s="2">
        <f t="shared" si="50"/>
        <v>16.12</v>
      </c>
      <c r="N493">
        <f t="shared" si="51"/>
        <v>0.52359877559829882</v>
      </c>
      <c r="O493">
        <f t="shared" si="52"/>
        <v>8.0599999999999987</v>
      </c>
      <c r="P493">
        <f t="shared" si="53"/>
        <v>13.960329509005152</v>
      </c>
      <c r="Q493">
        <f t="shared" si="54"/>
        <v>477010.79499999998</v>
      </c>
      <c r="R493">
        <f t="shared" si="55"/>
        <v>4300431.0423295097</v>
      </c>
    </row>
    <row r="494" spans="1:18" x14ac:dyDescent="0.25">
      <c r="A494" s="3" t="s">
        <v>75</v>
      </c>
      <c r="B494" s="2">
        <v>61.8</v>
      </c>
      <c r="C494">
        <v>15.53</v>
      </c>
      <c r="D494">
        <v>64.7</v>
      </c>
      <c r="E494" s="1" t="s">
        <v>1</v>
      </c>
      <c r="F494" s="1" t="s">
        <v>3</v>
      </c>
      <c r="G494" s="1" t="s">
        <v>5</v>
      </c>
      <c r="H494" s="1" t="s">
        <v>18</v>
      </c>
      <c r="I494" t="s">
        <v>13</v>
      </c>
      <c r="J494" s="17">
        <v>477002.73499999999</v>
      </c>
      <c r="K494" s="17">
        <v>4300417.0820000004</v>
      </c>
      <c r="L494">
        <f t="shared" si="49"/>
        <v>0.309</v>
      </c>
      <c r="M494" s="2">
        <f t="shared" si="50"/>
        <v>15.838999999999999</v>
      </c>
      <c r="N494">
        <f t="shared" si="51"/>
        <v>1.1292280260403313</v>
      </c>
      <c r="O494">
        <f t="shared" si="52"/>
        <v>14.319763504077068</v>
      </c>
      <c r="P494">
        <f t="shared" si="53"/>
        <v>6.7689211981897381</v>
      </c>
      <c r="Q494">
        <f t="shared" si="54"/>
        <v>477017.05476350407</v>
      </c>
      <c r="R494">
        <f t="shared" si="55"/>
        <v>4300423.8509211987</v>
      </c>
    </row>
    <row r="495" spans="1:18" x14ac:dyDescent="0.25">
      <c r="A495" s="3" t="s">
        <v>75</v>
      </c>
      <c r="B495" s="2">
        <v>110.3</v>
      </c>
      <c r="C495">
        <v>13.43</v>
      </c>
      <c r="D495">
        <v>80.61</v>
      </c>
      <c r="E495" s="1" t="s">
        <v>4</v>
      </c>
      <c r="F495" s="1" t="s">
        <v>3</v>
      </c>
      <c r="H495" s="1" t="s">
        <v>18</v>
      </c>
      <c r="I495" t="s">
        <v>13</v>
      </c>
      <c r="J495" s="17">
        <v>477002.73499999999</v>
      </c>
      <c r="K495" s="17">
        <v>4300417.0820000004</v>
      </c>
      <c r="L495">
        <f t="shared" si="49"/>
        <v>0.55149999999999999</v>
      </c>
      <c r="M495" s="2">
        <f t="shared" si="50"/>
        <v>13.9815</v>
      </c>
      <c r="N495">
        <f t="shared" si="51"/>
        <v>1.406909910032629</v>
      </c>
      <c r="O495">
        <f t="shared" si="52"/>
        <v>13.794157020669653</v>
      </c>
      <c r="P495">
        <f t="shared" si="53"/>
        <v>2.2811344412616523</v>
      </c>
      <c r="Q495">
        <f t="shared" si="54"/>
        <v>477016.52915702068</v>
      </c>
      <c r="R495">
        <f t="shared" si="55"/>
        <v>4300419.3631344419</v>
      </c>
    </row>
    <row r="496" spans="1:18" x14ac:dyDescent="0.25">
      <c r="A496" s="3" t="s">
        <v>75</v>
      </c>
      <c r="B496" s="2">
        <v>98</v>
      </c>
      <c r="C496">
        <v>8.84</v>
      </c>
      <c r="D496">
        <v>103.9</v>
      </c>
      <c r="E496" s="1" t="s">
        <v>4</v>
      </c>
      <c r="F496" s="1" t="s">
        <v>3</v>
      </c>
      <c r="H496" s="1" t="s">
        <v>18</v>
      </c>
      <c r="J496" s="17">
        <v>477002.73499999999</v>
      </c>
      <c r="K496" s="17">
        <v>4300417.0820000004</v>
      </c>
      <c r="L496">
        <f t="shared" si="49"/>
        <v>0.49</v>
      </c>
      <c r="M496" s="2">
        <f t="shared" si="50"/>
        <v>9.33</v>
      </c>
      <c r="N496">
        <f t="shared" si="51"/>
        <v>1.8133970928221086</v>
      </c>
      <c r="O496">
        <f t="shared" si="52"/>
        <v>9.0567847731245195</v>
      </c>
      <c r="P496">
        <f t="shared" si="53"/>
        <v>-2.2413276363128718</v>
      </c>
      <c r="Q496">
        <f t="shared" si="54"/>
        <v>477011.79178477312</v>
      </c>
      <c r="R496">
        <f t="shared" si="55"/>
        <v>4300414.8406723645</v>
      </c>
    </row>
    <row r="497" spans="1:18" x14ac:dyDescent="0.25">
      <c r="A497" s="3" t="s">
        <v>75</v>
      </c>
      <c r="B497" s="2">
        <v>87.5</v>
      </c>
      <c r="C497">
        <v>7.12</v>
      </c>
      <c r="D497">
        <v>134.19999999999999</v>
      </c>
      <c r="E497" s="1" t="s">
        <v>4</v>
      </c>
      <c r="F497" s="1" t="s">
        <v>3</v>
      </c>
      <c r="J497" s="17">
        <v>477002.73499999999</v>
      </c>
      <c r="K497" s="17">
        <v>4300417.0820000004</v>
      </c>
      <c r="L497">
        <f t="shared" si="49"/>
        <v>0.4375</v>
      </c>
      <c r="M497" s="2">
        <f t="shared" si="50"/>
        <v>7.5575000000000001</v>
      </c>
      <c r="N497">
        <f t="shared" si="51"/>
        <v>2.3422318561763902</v>
      </c>
      <c r="O497">
        <f t="shared" si="52"/>
        <v>5.4180519173185244</v>
      </c>
      <c r="P497">
        <f t="shared" si="53"/>
        <v>-5.2688252648233709</v>
      </c>
      <c r="Q497">
        <f t="shared" si="54"/>
        <v>477008.15305191732</v>
      </c>
      <c r="R497">
        <f t="shared" si="55"/>
        <v>4300411.8131747358</v>
      </c>
    </row>
    <row r="498" spans="1:18" x14ac:dyDescent="0.25">
      <c r="A498" s="3" t="s">
        <v>75</v>
      </c>
      <c r="B498" s="2">
        <v>103</v>
      </c>
      <c r="C498">
        <v>13.12</v>
      </c>
      <c r="D498">
        <v>134.19999999999999</v>
      </c>
      <c r="E498" s="1" t="s">
        <v>4</v>
      </c>
      <c r="F498" s="1" t="s">
        <v>3</v>
      </c>
      <c r="G498" s="1" t="s">
        <v>5</v>
      </c>
      <c r="H498" s="1" t="s">
        <v>18</v>
      </c>
      <c r="J498" s="17">
        <v>477002.73499999999</v>
      </c>
      <c r="K498" s="17">
        <v>4300417.0820000004</v>
      </c>
      <c r="L498">
        <f t="shared" si="49"/>
        <v>0.51500000000000001</v>
      </c>
      <c r="M498" s="2">
        <f t="shared" si="50"/>
        <v>13.635</v>
      </c>
      <c r="N498">
        <f t="shared" si="51"/>
        <v>2.3422318561763902</v>
      </c>
      <c r="O498">
        <f t="shared" si="52"/>
        <v>9.7750761353143343</v>
      </c>
      <c r="P498">
        <f t="shared" si="53"/>
        <v>-9.5058461774219865</v>
      </c>
      <c r="Q498">
        <f t="shared" si="54"/>
        <v>477012.51007613528</v>
      </c>
      <c r="R498">
        <f t="shared" si="55"/>
        <v>4300407.5761538232</v>
      </c>
    </row>
    <row r="499" spans="1:18" x14ac:dyDescent="0.25">
      <c r="A499" s="3" t="s">
        <v>75</v>
      </c>
      <c r="B499" s="2">
        <v>44.3</v>
      </c>
      <c r="C499">
        <v>30.1</v>
      </c>
      <c r="D499">
        <v>160.9</v>
      </c>
      <c r="E499" s="1" t="s">
        <v>4</v>
      </c>
      <c r="F499" s="1" t="s">
        <v>3</v>
      </c>
      <c r="J499" s="17">
        <v>477002.73499999999</v>
      </c>
      <c r="K499" s="17">
        <v>4300417.0820000004</v>
      </c>
      <c r="L499">
        <f t="shared" si="49"/>
        <v>0.22149999999999997</v>
      </c>
      <c r="M499" s="2">
        <f t="shared" si="50"/>
        <v>30.3215</v>
      </c>
      <c r="N499">
        <f t="shared" si="51"/>
        <v>2.8082347664588765</v>
      </c>
      <c r="O499">
        <f t="shared" si="52"/>
        <v>9.9217375238948939</v>
      </c>
      <c r="P499">
        <f t="shared" si="53"/>
        <v>-28.652268439984574</v>
      </c>
      <c r="Q499">
        <f t="shared" si="54"/>
        <v>477012.65673752385</v>
      </c>
      <c r="R499">
        <f t="shared" si="55"/>
        <v>4300388.4297315609</v>
      </c>
    </row>
    <row r="500" spans="1:18" x14ac:dyDescent="0.25">
      <c r="A500" s="3" t="s">
        <v>75</v>
      </c>
      <c r="B500" s="2">
        <v>128</v>
      </c>
      <c r="C500">
        <v>17.23</v>
      </c>
      <c r="D500">
        <v>171.2</v>
      </c>
      <c r="E500" s="1" t="s">
        <v>4</v>
      </c>
      <c r="F500" s="1" t="s">
        <v>3</v>
      </c>
      <c r="H500" s="1" t="s">
        <v>18</v>
      </c>
      <c r="J500" s="17">
        <v>477002.73499999999</v>
      </c>
      <c r="K500" s="17">
        <v>4300417.0820000004</v>
      </c>
      <c r="L500">
        <f t="shared" si="49"/>
        <v>0.64</v>
      </c>
      <c r="M500" s="2">
        <f t="shared" si="50"/>
        <v>17.87</v>
      </c>
      <c r="N500">
        <f t="shared" si="51"/>
        <v>2.9880036794142919</v>
      </c>
      <c r="O500">
        <f t="shared" si="52"/>
        <v>2.7338568943957662</v>
      </c>
      <c r="P500">
        <f t="shared" si="53"/>
        <v>-17.659641176449899</v>
      </c>
      <c r="Q500">
        <f t="shared" si="54"/>
        <v>477005.46885689435</v>
      </c>
      <c r="R500">
        <f t="shared" si="55"/>
        <v>4300399.4223588239</v>
      </c>
    </row>
    <row r="501" spans="1:18" x14ac:dyDescent="0.25">
      <c r="A501" s="3" t="s">
        <v>75</v>
      </c>
      <c r="B501" s="2">
        <v>41.1</v>
      </c>
      <c r="C501">
        <v>11.54</v>
      </c>
      <c r="D501">
        <v>155.1</v>
      </c>
      <c r="E501" s="1" t="s">
        <v>1</v>
      </c>
      <c r="F501" s="1" t="s">
        <v>3</v>
      </c>
      <c r="J501" s="17">
        <v>477002.73499999999</v>
      </c>
      <c r="K501" s="17">
        <v>4300417.0820000004</v>
      </c>
      <c r="L501">
        <f t="shared" si="49"/>
        <v>0.20550000000000002</v>
      </c>
      <c r="M501" s="2">
        <f t="shared" si="50"/>
        <v>11.7455</v>
      </c>
      <c r="N501">
        <f t="shared" si="51"/>
        <v>2.707005669843205</v>
      </c>
      <c r="O501">
        <f t="shared" si="52"/>
        <v>4.9452761459078678</v>
      </c>
      <c r="P501">
        <f t="shared" si="53"/>
        <v>-10.653685469860401</v>
      </c>
      <c r="Q501">
        <f t="shared" si="54"/>
        <v>477007.68027614587</v>
      </c>
      <c r="R501">
        <f t="shared" si="55"/>
        <v>4300406.4283145303</v>
      </c>
    </row>
    <row r="502" spans="1:18" x14ac:dyDescent="0.25">
      <c r="A502" s="3" t="s">
        <v>75</v>
      </c>
      <c r="B502" s="2">
        <v>32</v>
      </c>
      <c r="C502">
        <v>10.8</v>
      </c>
      <c r="D502">
        <v>180.7</v>
      </c>
      <c r="E502" s="1" t="s">
        <v>1</v>
      </c>
      <c r="F502" s="1" t="s">
        <v>3</v>
      </c>
      <c r="H502" s="1" t="s">
        <v>18</v>
      </c>
      <c r="J502" s="17">
        <v>477002.73499999999</v>
      </c>
      <c r="K502" s="17">
        <v>4300417.0820000004</v>
      </c>
      <c r="L502">
        <f t="shared" si="49"/>
        <v>0.16</v>
      </c>
      <c r="M502" s="2">
        <f t="shared" si="50"/>
        <v>10.96</v>
      </c>
      <c r="N502">
        <f t="shared" si="51"/>
        <v>3.1538099583537531</v>
      </c>
      <c r="O502">
        <f t="shared" si="52"/>
        <v>-0.13389832915430416</v>
      </c>
      <c r="P502">
        <f t="shared" si="53"/>
        <v>-10.959182051478555</v>
      </c>
      <c r="Q502">
        <f t="shared" si="54"/>
        <v>477002.60110167082</v>
      </c>
      <c r="R502">
        <f t="shared" si="55"/>
        <v>4300406.1228179485</v>
      </c>
    </row>
    <row r="503" spans="1:18" x14ac:dyDescent="0.25">
      <c r="A503" s="3" t="s">
        <v>75</v>
      </c>
      <c r="B503" s="2">
        <v>26.7</v>
      </c>
      <c r="C503">
        <v>26.5</v>
      </c>
      <c r="D503">
        <v>186.6</v>
      </c>
      <c r="E503" s="1" t="s">
        <v>2</v>
      </c>
      <c r="F503" s="1" t="s">
        <v>3</v>
      </c>
      <c r="J503" s="17">
        <v>477002.73499999999</v>
      </c>
      <c r="K503" s="17">
        <v>4300417.0820000004</v>
      </c>
      <c r="L503">
        <f t="shared" si="49"/>
        <v>0.13350000000000001</v>
      </c>
      <c r="M503" s="2">
        <f t="shared" si="50"/>
        <v>26.633500000000002</v>
      </c>
      <c r="N503">
        <f t="shared" si="51"/>
        <v>3.2567843842214188</v>
      </c>
      <c r="O503">
        <f t="shared" si="52"/>
        <v>-3.0611785976517583</v>
      </c>
      <c r="P503">
        <f t="shared" si="53"/>
        <v>-26.456993552618162</v>
      </c>
      <c r="Q503">
        <f t="shared" si="54"/>
        <v>476999.67382140231</v>
      </c>
      <c r="R503">
        <f t="shared" si="55"/>
        <v>4300390.6250064475</v>
      </c>
    </row>
    <row r="504" spans="1:18" x14ac:dyDescent="0.25">
      <c r="A504" s="3" t="s">
        <v>75</v>
      </c>
      <c r="B504" s="2">
        <v>30.2</v>
      </c>
      <c r="C504">
        <v>30.35</v>
      </c>
      <c r="D504">
        <v>188.9</v>
      </c>
      <c r="E504" s="1" t="s">
        <v>2</v>
      </c>
      <c r="F504" s="1" t="s">
        <v>3</v>
      </c>
      <c r="J504" s="17">
        <v>477002.73499999999</v>
      </c>
      <c r="K504" s="17">
        <v>4300417.0820000004</v>
      </c>
      <c r="L504">
        <f t="shared" si="49"/>
        <v>0.151</v>
      </c>
      <c r="M504" s="2">
        <f t="shared" si="50"/>
        <v>30.501000000000001</v>
      </c>
      <c r="N504">
        <f t="shared" si="51"/>
        <v>3.2969269570172886</v>
      </c>
      <c r="O504">
        <f t="shared" si="52"/>
        <v>-4.7188214925200755</v>
      </c>
      <c r="P504">
        <f t="shared" si="53"/>
        <v>-30.133763865832137</v>
      </c>
      <c r="Q504">
        <f t="shared" si="54"/>
        <v>476998.01617850747</v>
      </c>
      <c r="R504">
        <f t="shared" si="55"/>
        <v>4300386.9482361348</v>
      </c>
    </row>
    <row r="505" spans="1:18" x14ac:dyDescent="0.25">
      <c r="A505" s="3" t="s">
        <v>75</v>
      </c>
      <c r="B505" s="2">
        <v>52.3</v>
      </c>
      <c r="C505">
        <v>30.6</v>
      </c>
      <c r="D505">
        <v>192.3</v>
      </c>
      <c r="E505" s="1" t="s">
        <v>2</v>
      </c>
      <c r="F505" s="1" t="s">
        <v>3</v>
      </c>
      <c r="J505" s="17">
        <v>477002.73499999999</v>
      </c>
      <c r="K505" s="17">
        <v>4300417.0820000004</v>
      </c>
      <c r="L505">
        <f t="shared" si="49"/>
        <v>0.26150000000000001</v>
      </c>
      <c r="M505" s="2">
        <f t="shared" si="50"/>
        <v>30.861500000000003</v>
      </c>
      <c r="N505">
        <f t="shared" si="51"/>
        <v>3.3562681515850961</v>
      </c>
      <c r="O505">
        <f t="shared" si="52"/>
        <v>-6.5744372660251988</v>
      </c>
      <c r="P505">
        <f t="shared" si="53"/>
        <v>-30.15309199543389</v>
      </c>
      <c r="Q505">
        <f t="shared" si="54"/>
        <v>476996.16056273394</v>
      </c>
      <c r="R505">
        <f t="shared" si="55"/>
        <v>4300386.9289080054</v>
      </c>
    </row>
    <row r="506" spans="1:18" x14ac:dyDescent="0.25">
      <c r="A506" s="3" t="s">
        <v>75</v>
      </c>
      <c r="B506" s="2">
        <v>55</v>
      </c>
      <c r="C506">
        <v>37.5</v>
      </c>
      <c r="D506">
        <v>187.3</v>
      </c>
      <c r="E506" s="1" t="s">
        <v>2</v>
      </c>
      <c r="F506" s="1" t="s">
        <v>3</v>
      </c>
      <c r="I506" t="s">
        <v>72</v>
      </c>
      <c r="J506" s="17">
        <v>477002.73499999999</v>
      </c>
      <c r="K506" s="17">
        <v>4300417.0820000004</v>
      </c>
      <c r="L506">
        <f t="shared" si="49"/>
        <v>0.27500000000000002</v>
      </c>
      <c r="M506" s="2">
        <f t="shared" si="50"/>
        <v>37.774999999999999</v>
      </c>
      <c r="N506">
        <f t="shared" si="51"/>
        <v>3.2690016889853792</v>
      </c>
      <c r="O506">
        <f t="shared" si="52"/>
        <v>-4.7998655899160116</v>
      </c>
      <c r="P506">
        <f t="shared" si="53"/>
        <v>-37.468812568838366</v>
      </c>
      <c r="Q506">
        <f t="shared" si="54"/>
        <v>476997.93513441004</v>
      </c>
      <c r="R506">
        <f t="shared" si="55"/>
        <v>4300379.6131874314</v>
      </c>
    </row>
    <row r="507" spans="1:18" x14ac:dyDescent="0.25">
      <c r="A507" s="3" t="s">
        <v>75</v>
      </c>
      <c r="B507" s="2">
        <v>63.2</v>
      </c>
      <c r="C507">
        <v>44.56</v>
      </c>
      <c r="D507">
        <v>189.5</v>
      </c>
      <c r="E507" s="1" t="s">
        <v>2</v>
      </c>
      <c r="F507" s="1" t="s">
        <v>3</v>
      </c>
      <c r="I507" t="s">
        <v>72</v>
      </c>
      <c r="J507" s="17">
        <v>477002.73499999999</v>
      </c>
      <c r="K507" s="17">
        <v>4300417.0820000004</v>
      </c>
      <c r="L507">
        <f t="shared" si="49"/>
        <v>0.316</v>
      </c>
      <c r="M507" s="2">
        <f t="shared" si="50"/>
        <v>44.876000000000005</v>
      </c>
      <c r="N507">
        <f t="shared" si="51"/>
        <v>3.3073989325292543</v>
      </c>
      <c r="O507">
        <f t="shared" si="52"/>
        <v>-7.4066763606037611</v>
      </c>
      <c r="P507">
        <f t="shared" si="53"/>
        <v>-44.260552654584799</v>
      </c>
      <c r="Q507">
        <f t="shared" si="54"/>
        <v>476995.32832363941</v>
      </c>
      <c r="R507">
        <f t="shared" si="55"/>
        <v>4300372.8214473454</v>
      </c>
    </row>
    <row r="508" spans="1:18" x14ac:dyDescent="0.25">
      <c r="A508" s="3" t="s">
        <v>75</v>
      </c>
      <c r="B508" s="2">
        <v>97</v>
      </c>
      <c r="C508">
        <v>52.07</v>
      </c>
      <c r="D508">
        <v>195.3</v>
      </c>
      <c r="E508" s="1" t="s">
        <v>2</v>
      </c>
      <c r="F508" s="1" t="s">
        <v>3</v>
      </c>
      <c r="H508" s="1" t="s">
        <v>18</v>
      </c>
      <c r="J508" s="17">
        <v>477002.73499999999</v>
      </c>
      <c r="K508" s="17">
        <v>4300417.0820000004</v>
      </c>
      <c r="L508">
        <f t="shared" si="49"/>
        <v>0.48499999999999999</v>
      </c>
      <c r="M508" s="2">
        <f t="shared" si="50"/>
        <v>52.555</v>
      </c>
      <c r="N508">
        <f t="shared" si="51"/>
        <v>3.4086280291449258</v>
      </c>
      <c r="O508">
        <f t="shared" si="52"/>
        <v>-13.86784814093018</v>
      </c>
      <c r="P508">
        <f t="shared" si="53"/>
        <v>-50.692315127049575</v>
      </c>
      <c r="Q508">
        <f t="shared" si="54"/>
        <v>476988.86715185904</v>
      </c>
      <c r="R508">
        <f t="shared" si="55"/>
        <v>4300366.3896848736</v>
      </c>
    </row>
    <row r="509" spans="1:18" x14ac:dyDescent="0.25">
      <c r="A509" s="3" t="s">
        <v>75</v>
      </c>
      <c r="B509" s="2">
        <v>40.5</v>
      </c>
      <c r="C509">
        <v>46.23</v>
      </c>
      <c r="D509">
        <v>196</v>
      </c>
      <c r="E509" s="1" t="s">
        <v>2</v>
      </c>
      <c r="G509" s="1" t="s">
        <v>5</v>
      </c>
      <c r="I509" t="s">
        <v>73</v>
      </c>
      <c r="J509" s="17">
        <v>477002.73499999999</v>
      </c>
      <c r="K509" s="17">
        <v>4300417.0820000004</v>
      </c>
      <c r="L509">
        <f t="shared" si="49"/>
        <v>0.20250000000000001</v>
      </c>
      <c r="M509" s="2">
        <f t="shared" si="50"/>
        <v>46.432499999999997</v>
      </c>
      <c r="N509">
        <f t="shared" si="51"/>
        <v>3.4208453339088858</v>
      </c>
      <c r="O509">
        <f t="shared" si="52"/>
        <v>-12.798531523972805</v>
      </c>
      <c r="P509">
        <f t="shared" si="53"/>
        <v>-44.633783696655989</v>
      </c>
      <c r="Q509">
        <f t="shared" si="54"/>
        <v>476989.93646847602</v>
      </c>
      <c r="R509">
        <f t="shared" si="55"/>
        <v>4300372.4482163042</v>
      </c>
    </row>
    <row r="510" spans="1:18" x14ac:dyDescent="0.25">
      <c r="A510" s="3" t="s">
        <v>75</v>
      </c>
      <c r="B510" s="2">
        <v>77.8</v>
      </c>
      <c r="C510">
        <v>63.3</v>
      </c>
      <c r="D510">
        <v>202.2</v>
      </c>
      <c r="E510" s="1" t="s">
        <v>2</v>
      </c>
      <c r="F510" s="1" t="s">
        <v>3</v>
      </c>
      <c r="J510" s="17">
        <v>477002.73499999999</v>
      </c>
      <c r="K510" s="17">
        <v>4300417.0820000004</v>
      </c>
      <c r="L510">
        <f t="shared" si="49"/>
        <v>0.38900000000000001</v>
      </c>
      <c r="M510" s="2">
        <f t="shared" si="50"/>
        <v>63.689</v>
      </c>
      <c r="N510">
        <f t="shared" si="51"/>
        <v>3.5290557475325341</v>
      </c>
      <c r="O510">
        <f t="shared" si="52"/>
        <v>-24.064301871681337</v>
      </c>
      <c r="P510">
        <f t="shared" si="53"/>
        <v>-58.96777167596376</v>
      </c>
      <c r="Q510">
        <f t="shared" si="54"/>
        <v>476978.67069812829</v>
      </c>
      <c r="R510">
        <f t="shared" si="55"/>
        <v>4300358.114228324</v>
      </c>
    </row>
    <row r="511" spans="1:18" x14ac:dyDescent="0.25">
      <c r="A511" s="3" t="s">
        <v>75</v>
      </c>
      <c r="B511" s="2">
        <v>62.1</v>
      </c>
      <c r="C511">
        <v>68.959999999999994</v>
      </c>
      <c r="D511">
        <v>199.7</v>
      </c>
      <c r="E511" s="1" t="s">
        <v>2</v>
      </c>
      <c r="F511" s="1" t="s">
        <v>3</v>
      </c>
      <c r="J511" s="17">
        <v>477002.73499999999</v>
      </c>
      <c r="K511" s="17">
        <v>4300417.0820000004</v>
      </c>
      <c r="L511">
        <f t="shared" si="49"/>
        <v>0.3105</v>
      </c>
      <c r="M511" s="2">
        <f t="shared" si="50"/>
        <v>69.270499999999998</v>
      </c>
      <c r="N511">
        <f t="shared" si="51"/>
        <v>3.485422516232676</v>
      </c>
      <c r="O511">
        <f t="shared" si="52"/>
        <v>-23.350757098596095</v>
      </c>
      <c r="P511">
        <f t="shared" si="53"/>
        <v>-65.21613537440227</v>
      </c>
      <c r="Q511">
        <f t="shared" si="54"/>
        <v>476979.3842429014</v>
      </c>
      <c r="R511">
        <f t="shared" si="55"/>
        <v>4300351.8658646261</v>
      </c>
    </row>
    <row r="512" spans="1:18" x14ac:dyDescent="0.25">
      <c r="A512" s="3" t="s">
        <v>75</v>
      </c>
      <c r="B512" s="2">
        <v>96</v>
      </c>
      <c r="C512">
        <v>74.28</v>
      </c>
      <c r="D512">
        <v>203.4</v>
      </c>
      <c r="E512" s="1" t="s">
        <v>2</v>
      </c>
      <c r="F512" s="1" t="s">
        <v>3</v>
      </c>
      <c r="J512" s="17">
        <v>477002.73499999999</v>
      </c>
      <c r="K512" s="17">
        <v>4300417.0820000004</v>
      </c>
      <c r="L512">
        <f t="shared" si="49"/>
        <v>0.48</v>
      </c>
      <c r="M512" s="2">
        <f t="shared" si="50"/>
        <v>74.760000000000005</v>
      </c>
      <c r="N512">
        <f t="shared" si="51"/>
        <v>3.5499996985564666</v>
      </c>
      <c r="O512">
        <f t="shared" si="52"/>
        <v>-29.690776303856214</v>
      </c>
      <c r="P512">
        <f t="shared" si="53"/>
        <v>-68.611335816134428</v>
      </c>
      <c r="Q512">
        <f t="shared" si="54"/>
        <v>476973.04422369611</v>
      </c>
      <c r="R512">
        <f t="shared" si="55"/>
        <v>4300348.4706641845</v>
      </c>
    </row>
    <row r="513" spans="1:18" x14ac:dyDescent="0.25">
      <c r="A513" s="3" t="s">
        <v>75</v>
      </c>
      <c r="B513" s="2">
        <v>33</v>
      </c>
      <c r="C513">
        <v>48.43</v>
      </c>
      <c r="D513">
        <v>203.2</v>
      </c>
      <c r="E513" s="1" t="s">
        <v>2</v>
      </c>
      <c r="G513" s="1" t="s">
        <v>5</v>
      </c>
      <c r="I513" t="s">
        <v>74</v>
      </c>
      <c r="J513" s="17">
        <v>477002.73499999999</v>
      </c>
      <c r="K513" s="17">
        <v>4300417.0820000004</v>
      </c>
      <c r="L513">
        <f t="shared" si="49"/>
        <v>0.16500000000000001</v>
      </c>
      <c r="M513" s="2">
        <f t="shared" si="50"/>
        <v>48.594999999999999</v>
      </c>
      <c r="N513">
        <f t="shared" si="51"/>
        <v>3.5465090400524772</v>
      </c>
      <c r="O513">
        <f t="shared" si="52"/>
        <v>-19.14360709657225</v>
      </c>
      <c r="P513">
        <f t="shared" si="53"/>
        <v>-44.665381811108126</v>
      </c>
      <c r="Q513">
        <f t="shared" si="54"/>
        <v>476983.59139290341</v>
      </c>
      <c r="R513">
        <f t="shared" si="55"/>
        <v>4300372.4166181888</v>
      </c>
    </row>
    <row r="514" spans="1:18" x14ac:dyDescent="0.25">
      <c r="A514" s="3" t="s">
        <v>75</v>
      </c>
      <c r="B514" s="2">
        <v>79</v>
      </c>
      <c r="C514">
        <v>42.25</v>
      </c>
      <c r="D514">
        <v>206</v>
      </c>
      <c r="E514" s="1" t="s">
        <v>4</v>
      </c>
      <c r="G514" s="1" t="s">
        <v>5</v>
      </c>
      <c r="I514" t="s">
        <v>74</v>
      </c>
      <c r="J514" s="17">
        <v>477002.73499999999</v>
      </c>
      <c r="K514" s="17">
        <v>4300417.0820000004</v>
      </c>
      <c r="L514">
        <f t="shared" si="49"/>
        <v>0.39500000000000002</v>
      </c>
      <c r="M514" s="2">
        <f t="shared" si="50"/>
        <v>42.645000000000003</v>
      </c>
      <c r="N514">
        <f t="shared" si="51"/>
        <v>3.595378259108319</v>
      </c>
      <c r="O514">
        <f t="shared" si="52"/>
        <v>-18.694337554820208</v>
      </c>
      <c r="P514">
        <f t="shared" si="53"/>
        <v>-38.329072104427979</v>
      </c>
      <c r="Q514">
        <f t="shared" si="54"/>
        <v>476984.04066244519</v>
      </c>
      <c r="R514">
        <f t="shared" si="55"/>
        <v>4300378.7529278956</v>
      </c>
    </row>
    <row r="515" spans="1:18" x14ac:dyDescent="0.25">
      <c r="A515" s="3" t="s">
        <v>75</v>
      </c>
      <c r="B515" s="2">
        <v>81</v>
      </c>
      <c r="C515">
        <v>36.549999999999997</v>
      </c>
      <c r="D515">
        <v>217</v>
      </c>
      <c r="E515" s="1" t="s">
        <v>2</v>
      </c>
      <c r="G515" s="1" t="s">
        <v>5</v>
      </c>
      <c r="I515" t="s">
        <v>74</v>
      </c>
      <c r="J515" s="17">
        <v>477002.73499999999</v>
      </c>
      <c r="K515" s="17">
        <v>4300417.0820000004</v>
      </c>
      <c r="L515">
        <f t="shared" si="49"/>
        <v>0.40500000000000003</v>
      </c>
      <c r="M515" s="2">
        <f t="shared" si="50"/>
        <v>36.954999999999998</v>
      </c>
      <c r="N515">
        <f t="shared" si="51"/>
        <v>3.7873644768276953</v>
      </c>
      <c r="O515">
        <f t="shared" si="52"/>
        <v>-22.240074180583946</v>
      </c>
      <c r="P515">
        <f t="shared" si="53"/>
        <v>-29.513575273797706</v>
      </c>
      <c r="Q515">
        <f t="shared" si="54"/>
        <v>476980.4949258194</v>
      </c>
      <c r="R515">
        <f t="shared" si="55"/>
        <v>4300387.5684247268</v>
      </c>
    </row>
    <row r="516" spans="1:18" x14ac:dyDescent="0.25">
      <c r="A516" s="3" t="s">
        <v>75</v>
      </c>
      <c r="B516" s="2">
        <v>68</v>
      </c>
      <c r="C516">
        <v>24.45</v>
      </c>
      <c r="D516">
        <v>202.5</v>
      </c>
      <c r="E516" s="1" t="s">
        <v>2</v>
      </c>
      <c r="F516" s="1" t="s">
        <v>3</v>
      </c>
      <c r="J516" s="17">
        <v>477002.73499999999</v>
      </c>
      <c r="K516" s="17">
        <v>4300417.0820000004</v>
      </c>
      <c r="L516">
        <f t="shared" si="49"/>
        <v>0.34</v>
      </c>
      <c r="M516" s="2">
        <f t="shared" si="50"/>
        <v>24.79</v>
      </c>
      <c r="N516">
        <f t="shared" si="51"/>
        <v>3.5342917352885173</v>
      </c>
      <c r="O516">
        <f t="shared" si="52"/>
        <v>-9.4867222883305722</v>
      </c>
      <c r="P516">
        <f t="shared" si="53"/>
        <v>-22.902973610954799</v>
      </c>
      <c r="Q516">
        <f t="shared" si="54"/>
        <v>476993.24827771168</v>
      </c>
      <c r="R516">
        <f t="shared" si="55"/>
        <v>4300394.1790263895</v>
      </c>
    </row>
    <row r="517" spans="1:18" x14ac:dyDescent="0.25">
      <c r="A517" s="3" t="s">
        <v>75</v>
      </c>
      <c r="B517" s="2">
        <v>34.5</v>
      </c>
      <c r="C517">
        <v>30.71</v>
      </c>
      <c r="D517">
        <v>206.5</v>
      </c>
      <c r="E517" s="1" t="s">
        <v>2</v>
      </c>
      <c r="G517" s="1" t="s">
        <v>5</v>
      </c>
      <c r="I517" t="s">
        <v>74</v>
      </c>
      <c r="J517" s="17">
        <v>477002.73499999999</v>
      </c>
      <c r="K517" s="17">
        <v>4300417.0820000004</v>
      </c>
      <c r="L517">
        <f t="shared" si="49"/>
        <v>0.17249999999999999</v>
      </c>
      <c r="M517" s="2">
        <f t="shared" si="50"/>
        <v>30.8825</v>
      </c>
      <c r="N517">
        <f t="shared" si="51"/>
        <v>3.6041049053682905</v>
      </c>
      <c r="O517">
        <f t="shared" si="52"/>
        <v>-13.779703963363669</v>
      </c>
      <c r="P517">
        <f t="shared" si="53"/>
        <v>-27.637810422174542</v>
      </c>
      <c r="Q517">
        <f t="shared" si="54"/>
        <v>476988.95529603661</v>
      </c>
      <c r="R517">
        <f t="shared" si="55"/>
        <v>4300389.4441895783</v>
      </c>
    </row>
    <row r="518" spans="1:18" x14ac:dyDescent="0.25">
      <c r="A518" s="3" t="s">
        <v>75</v>
      </c>
      <c r="B518" s="2">
        <v>51</v>
      </c>
      <c r="C518">
        <v>21.38</v>
      </c>
      <c r="D518">
        <v>208.8</v>
      </c>
      <c r="E518" s="1" t="s">
        <v>2</v>
      </c>
      <c r="F518" s="1" t="s">
        <v>3</v>
      </c>
      <c r="J518" s="17">
        <v>477002.73499999999</v>
      </c>
      <c r="K518" s="17">
        <v>4300417.0820000004</v>
      </c>
      <c r="L518">
        <f t="shared" si="49"/>
        <v>0.255</v>
      </c>
      <c r="M518" s="2">
        <f t="shared" si="50"/>
        <v>21.634999999999998</v>
      </c>
      <c r="N518">
        <f t="shared" si="51"/>
        <v>3.6442474781641603</v>
      </c>
      <c r="O518">
        <f t="shared" si="52"/>
        <v>-10.422740739190612</v>
      </c>
      <c r="P518">
        <f t="shared" si="53"/>
        <v>-18.958895022748983</v>
      </c>
      <c r="Q518">
        <f t="shared" si="54"/>
        <v>476992.3122592608</v>
      </c>
      <c r="R518">
        <f t="shared" si="55"/>
        <v>4300398.1231049774</v>
      </c>
    </row>
    <row r="519" spans="1:18" x14ac:dyDescent="0.25">
      <c r="A519" s="3" t="s">
        <v>75</v>
      </c>
      <c r="B519" s="2">
        <v>62.5</v>
      </c>
      <c r="C519">
        <v>22.69</v>
      </c>
      <c r="D519">
        <v>221.1</v>
      </c>
      <c r="E519" s="1" t="s">
        <v>2</v>
      </c>
      <c r="F519" s="1" t="s">
        <v>3</v>
      </c>
      <c r="J519" s="17">
        <v>477002.73499999999</v>
      </c>
      <c r="K519" s="17">
        <v>4300417.0820000004</v>
      </c>
      <c r="L519">
        <f t="shared" ref="L519:L582" si="56">B519/2/100</f>
        <v>0.3125</v>
      </c>
      <c r="M519" s="2">
        <f t="shared" ref="M519:M582" si="57">C519+L519</f>
        <v>23.002500000000001</v>
      </c>
      <c r="N519">
        <f t="shared" ref="N519:N582" si="58">D519*(PI()/180)</f>
        <v>3.8589229761594623</v>
      </c>
      <c r="O519">
        <f t="shared" ref="O519:O582" si="59">M519*SIN(N519)</f>
        <v>-15.121274091378682</v>
      </c>
      <c r="P519">
        <f t="shared" ref="P519:P582" si="60">M519*COS(N519)</f>
        <v>-17.333841931418434</v>
      </c>
      <c r="Q519">
        <f t="shared" ref="Q519:Q582" si="61">J519+O519</f>
        <v>476987.61372590862</v>
      </c>
      <c r="R519">
        <f t="shared" ref="R519:R582" si="62">K519+P519</f>
        <v>4300399.7481580693</v>
      </c>
    </row>
    <row r="520" spans="1:18" x14ac:dyDescent="0.25">
      <c r="A520" s="3" t="s">
        <v>75</v>
      </c>
      <c r="B520" s="2">
        <v>74.5</v>
      </c>
      <c r="C520">
        <v>10.09</v>
      </c>
      <c r="D520">
        <v>221.1</v>
      </c>
      <c r="E520" s="1" t="s">
        <v>4</v>
      </c>
      <c r="F520" s="1" t="s">
        <v>3</v>
      </c>
      <c r="J520" s="17">
        <v>477002.73499999999</v>
      </c>
      <c r="K520" s="17">
        <v>4300417.0820000004</v>
      </c>
      <c r="L520">
        <f t="shared" si="56"/>
        <v>0.3725</v>
      </c>
      <c r="M520" s="2">
        <f t="shared" si="57"/>
        <v>10.4625</v>
      </c>
      <c r="N520">
        <f t="shared" si="58"/>
        <v>3.8589229761594623</v>
      </c>
      <c r="O520">
        <f t="shared" si="59"/>
        <v>-6.877788509120724</v>
      </c>
      <c r="P520">
        <f t="shared" si="60"/>
        <v>-7.8841569919558898</v>
      </c>
      <c r="Q520">
        <f t="shared" si="61"/>
        <v>476995.85721149086</v>
      </c>
      <c r="R520">
        <f t="shared" si="62"/>
        <v>4300409.1978430087</v>
      </c>
    </row>
    <row r="521" spans="1:18" x14ac:dyDescent="0.25">
      <c r="A521" s="3" t="s">
        <v>75</v>
      </c>
      <c r="B521" s="2">
        <v>78.2</v>
      </c>
      <c r="C521">
        <v>11.32</v>
      </c>
      <c r="D521">
        <v>229.8</v>
      </c>
      <c r="E521" s="1" t="s">
        <v>4</v>
      </c>
      <c r="F521" s="1" t="s">
        <v>3</v>
      </c>
      <c r="J521" s="17">
        <v>477002.73499999999</v>
      </c>
      <c r="K521" s="17">
        <v>4300417.0820000004</v>
      </c>
      <c r="L521">
        <f t="shared" si="56"/>
        <v>0.39100000000000001</v>
      </c>
      <c r="M521" s="2">
        <f t="shared" si="57"/>
        <v>11.711</v>
      </c>
      <c r="N521">
        <f t="shared" si="58"/>
        <v>4.0107666210829693</v>
      </c>
      <c r="O521">
        <f t="shared" si="59"/>
        <v>-8.9448152913402943</v>
      </c>
      <c r="P521">
        <f t="shared" si="60"/>
        <v>-7.5589549809351864</v>
      </c>
      <c r="Q521">
        <f t="shared" si="61"/>
        <v>476993.79018470866</v>
      </c>
      <c r="R521">
        <f t="shared" si="62"/>
        <v>4300409.5230450192</v>
      </c>
    </row>
    <row r="522" spans="1:18" x14ac:dyDescent="0.25">
      <c r="A522" s="3" t="s">
        <v>75</v>
      </c>
      <c r="B522" s="2">
        <v>56.2</v>
      </c>
      <c r="C522">
        <v>24.21</v>
      </c>
      <c r="D522">
        <v>240.6</v>
      </c>
      <c r="E522" s="1" t="s">
        <v>2</v>
      </c>
      <c r="F522" s="1" t="s">
        <v>3</v>
      </c>
      <c r="J522" s="17">
        <v>477002.73499999999</v>
      </c>
      <c r="K522" s="17">
        <v>4300417.0820000004</v>
      </c>
      <c r="L522">
        <f t="shared" si="56"/>
        <v>0.28100000000000003</v>
      </c>
      <c r="M522" s="2">
        <f t="shared" si="57"/>
        <v>24.491</v>
      </c>
      <c r="N522">
        <f t="shared" si="58"/>
        <v>4.1992621802983567</v>
      </c>
      <c r="O522">
        <f t="shared" si="59"/>
        <v>-21.336897448144558</v>
      </c>
      <c r="P522">
        <f t="shared" si="60"/>
        <v>-12.022723829788418</v>
      </c>
      <c r="Q522">
        <f t="shared" si="61"/>
        <v>476981.39810255182</v>
      </c>
      <c r="R522">
        <f t="shared" si="62"/>
        <v>4300405.059276171</v>
      </c>
    </row>
    <row r="523" spans="1:18" x14ac:dyDescent="0.25">
      <c r="A523" s="3" t="s">
        <v>75</v>
      </c>
      <c r="B523" s="2">
        <v>59</v>
      </c>
      <c r="C523">
        <v>34.97</v>
      </c>
      <c r="D523">
        <v>241.6</v>
      </c>
      <c r="E523" s="1" t="s">
        <v>2</v>
      </c>
      <c r="F523" s="1" t="s">
        <v>3</v>
      </c>
      <c r="J523" s="17">
        <v>477002.73499999999</v>
      </c>
      <c r="K523" s="17">
        <v>4300417.0820000004</v>
      </c>
      <c r="L523">
        <f t="shared" si="56"/>
        <v>0.29499999999999998</v>
      </c>
      <c r="M523" s="2">
        <f t="shared" si="57"/>
        <v>35.265000000000001</v>
      </c>
      <c r="N523">
        <f t="shared" si="58"/>
        <v>4.2167154728182998</v>
      </c>
      <c r="O523">
        <f t="shared" si="59"/>
        <v>-31.020806922141226</v>
      </c>
      <c r="P523">
        <f t="shared" si="60"/>
        <v>-16.772887732863268</v>
      </c>
      <c r="Q523">
        <f t="shared" si="61"/>
        <v>476971.71419307782</v>
      </c>
      <c r="R523">
        <f t="shared" si="62"/>
        <v>4300400.3091122676</v>
      </c>
    </row>
    <row r="524" spans="1:18" x14ac:dyDescent="0.25">
      <c r="A524" s="3" t="s">
        <v>75</v>
      </c>
      <c r="B524" s="2">
        <v>65.2</v>
      </c>
      <c r="C524">
        <v>19.579999999999998</v>
      </c>
      <c r="D524">
        <v>251.5</v>
      </c>
      <c r="E524" s="1" t="s">
        <v>2</v>
      </c>
      <c r="F524" s="1" t="s">
        <v>3</v>
      </c>
      <c r="J524" s="17">
        <v>477002.73499999999</v>
      </c>
      <c r="K524" s="17">
        <v>4300417.0820000004</v>
      </c>
      <c r="L524">
        <f t="shared" si="56"/>
        <v>0.32600000000000001</v>
      </c>
      <c r="M524" s="2">
        <f t="shared" si="57"/>
        <v>19.905999999999999</v>
      </c>
      <c r="N524">
        <f t="shared" si="58"/>
        <v>4.3895030687657384</v>
      </c>
      <c r="O524">
        <f t="shared" si="59"/>
        <v>-18.877330680534602</v>
      </c>
      <c r="P524">
        <f t="shared" si="60"/>
        <v>-6.3162664903997738</v>
      </c>
      <c r="Q524">
        <f t="shared" si="61"/>
        <v>476983.85766931943</v>
      </c>
      <c r="R524">
        <f t="shared" si="62"/>
        <v>4300410.7657335103</v>
      </c>
    </row>
    <row r="525" spans="1:18" x14ac:dyDescent="0.25">
      <c r="A525" s="3" t="s">
        <v>75</v>
      </c>
      <c r="B525" s="2">
        <v>27</v>
      </c>
      <c r="C525">
        <v>21.55</v>
      </c>
      <c r="D525">
        <v>256.25</v>
      </c>
      <c r="E525" s="1" t="s">
        <v>2</v>
      </c>
      <c r="G525" s="1" t="s">
        <v>5</v>
      </c>
      <c r="J525" s="17">
        <v>477002.73499999999</v>
      </c>
      <c r="K525" s="17">
        <v>4300417.0820000004</v>
      </c>
      <c r="L525">
        <f t="shared" si="56"/>
        <v>0.13500000000000001</v>
      </c>
      <c r="M525" s="2">
        <f t="shared" si="57"/>
        <v>21.685000000000002</v>
      </c>
      <c r="N525">
        <f t="shared" si="58"/>
        <v>4.4724062082354692</v>
      </c>
      <c r="O525">
        <f t="shared" si="59"/>
        <v>-21.063552783900573</v>
      </c>
      <c r="P525">
        <f t="shared" si="60"/>
        <v>-5.1542185750930711</v>
      </c>
      <c r="Q525">
        <f t="shared" si="61"/>
        <v>476981.67144721607</v>
      </c>
      <c r="R525">
        <f t="shared" si="62"/>
        <v>4300411.9277814254</v>
      </c>
    </row>
    <row r="526" spans="1:18" x14ac:dyDescent="0.25">
      <c r="A526" s="3" t="s">
        <v>75</v>
      </c>
      <c r="B526" s="2">
        <v>71.5</v>
      </c>
      <c r="C526">
        <v>18.57</v>
      </c>
      <c r="D526">
        <v>263.7</v>
      </c>
      <c r="E526" s="1" t="s">
        <v>2</v>
      </c>
      <c r="F526" s="1" t="s">
        <v>3</v>
      </c>
      <c r="J526" s="17">
        <v>477002.73499999999</v>
      </c>
      <c r="K526" s="17">
        <v>4300417.0820000004</v>
      </c>
      <c r="L526">
        <f t="shared" si="56"/>
        <v>0.35749999999999998</v>
      </c>
      <c r="M526" s="2">
        <f t="shared" si="57"/>
        <v>18.927500000000002</v>
      </c>
      <c r="N526">
        <f t="shared" si="58"/>
        <v>4.6024332375090466</v>
      </c>
      <c r="O526">
        <f t="shared" si="59"/>
        <v>-18.813195984377913</v>
      </c>
      <c r="P526">
        <f t="shared" si="60"/>
        <v>-2.0769961731757678</v>
      </c>
      <c r="Q526">
        <f t="shared" si="61"/>
        <v>476983.92180401558</v>
      </c>
      <c r="R526">
        <f t="shared" si="62"/>
        <v>4300415.0050038276</v>
      </c>
    </row>
    <row r="527" spans="1:18" x14ac:dyDescent="0.25">
      <c r="A527" s="3" t="s">
        <v>75</v>
      </c>
      <c r="B527" s="2">
        <f>SQRT(92^2+48^2)</f>
        <v>103.76897416858277</v>
      </c>
      <c r="C527">
        <v>28.09</v>
      </c>
      <c r="D527">
        <v>275.60000000000002</v>
      </c>
      <c r="E527" s="1" t="s">
        <v>2</v>
      </c>
      <c r="F527" s="1" t="s">
        <v>3</v>
      </c>
      <c r="I527" t="s">
        <v>77</v>
      </c>
      <c r="J527" s="17">
        <v>477002.73499999999</v>
      </c>
      <c r="K527" s="17">
        <v>4300417.0820000004</v>
      </c>
      <c r="L527">
        <f t="shared" si="56"/>
        <v>0.51884487084291386</v>
      </c>
      <c r="M527" s="2">
        <f t="shared" si="57"/>
        <v>28.608844870842915</v>
      </c>
      <c r="N527">
        <f t="shared" si="58"/>
        <v>4.8101274184963723</v>
      </c>
      <c r="O527">
        <f t="shared" si="59"/>
        <v>-28.47230629729254</v>
      </c>
      <c r="P527">
        <f t="shared" si="60"/>
        <v>2.7917340412565204</v>
      </c>
      <c r="Q527">
        <f t="shared" si="61"/>
        <v>476974.26269370271</v>
      </c>
      <c r="R527">
        <f t="shared" si="62"/>
        <v>4300419.873734042</v>
      </c>
    </row>
    <row r="528" spans="1:18" x14ac:dyDescent="0.25">
      <c r="A528" s="3" t="s">
        <v>75</v>
      </c>
      <c r="B528" s="2">
        <v>57.2</v>
      </c>
      <c r="C528">
        <v>24.08</v>
      </c>
      <c r="D528">
        <v>266.7</v>
      </c>
      <c r="E528" s="1" t="s">
        <v>2</v>
      </c>
      <c r="F528" s="1" t="s">
        <v>3</v>
      </c>
      <c r="J528" s="17">
        <v>477002.73499999999</v>
      </c>
      <c r="K528" s="17">
        <v>4300417.0820000004</v>
      </c>
      <c r="L528">
        <f t="shared" si="56"/>
        <v>0.28600000000000003</v>
      </c>
      <c r="M528" s="2">
        <f t="shared" si="57"/>
        <v>24.366</v>
      </c>
      <c r="N528">
        <f t="shared" si="58"/>
        <v>4.6547931150688768</v>
      </c>
      <c r="O528">
        <f t="shared" si="59"/>
        <v>-24.325596703617414</v>
      </c>
      <c r="P528">
        <f t="shared" si="60"/>
        <v>-1.4026050808968202</v>
      </c>
      <c r="Q528">
        <f t="shared" si="61"/>
        <v>476978.40940329636</v>
      </c>
      <c r="R528">
        <f t="shared" si="62"/>
        <v>4300415.6793949194</v>
      </c>
    </row>
    <row r="529" spans="1:18" x14ac:dyDescent="0.25">
      <c r="A529" s="3" t="s">
        <v>75</v>
      </c>
      <c r="B529" s="2">
        <v>48.8</v>
      </c>
      <c r="C529">
        <v>15.25</v>
      </c>
      <c r="D529">
        <v>287.8</v>
      </c>
      <c r="E529" s="1" t="s">
        <v>2</v>
      </c>
      <c r="F529" s="1" t="s">
        <v>3</v>
      </c>
      <c r="J529" s="17">
        <v>477002.73499999999</v>
      </c>
      <c r="K529" s="17">
        <v>4300417.0820000004</v>
      </c>
      <c r="L529">
        <f t="shared" si="56"/>
        <v>0.24399999999999999</v>
      </c>
      <c r="M529" s="2">
        <f t="shared" si="57"/>
        <v>15.494</v>
      </c>
      <c r="N529">
        <f t="shared" si="58"/>
        <v>5.0230575872396805</v>
      </c>
      <c r="O529">
        <f t="shared" si="59"/>
        <v>-14.752292811146697</v>
      </c>
      <c r="P529">
        <f t="shared" si="60"/>
        <v>4.7364430550983601</v>
      </c>
      <c r="Q529">
        <f t="shared" si="61"/>
        <v>476987.98270718881</v>
      </c>
      <c r="R529">
        <f t="shared" si="62"/>
        <v>4300421.8184430553</v>
      </c>
    </row>
    <row r="530" spans="1:18" x14ac:dyDescent="0.25">
      <c r="A530" s="3" t="s">
        <v>75</v>
      </c>
      <c r="B530" s="2">
        <v>59.5</v>
      </c>
      <c r="C530">
        <v>8.83</v>
      </c>
      <c r="D530">
        <v>287.8</v>
      </c>
      <c r="E530" s="1" t="s">
        <v>2</v>
      </c>
      <c r="F530" s="1" t="s">
        <v>3</v>
      </c>
      <c r="J530" s="17">
        <v>477002.73499999999</v>
      </c>
      <c r="K530" s="17">
        <v>4300417.0820000004</v>
      </c>
      <c r="L530">
        <f t="shared" si="56"/>
        <v>0.29749999999999999</v>
      </c>
      <c r="M530" s="2">
        <f t="shared" si="57"/>
        <v>9.1274999999999995</v>
      </c>
      <c r="N530">
        <f t="shared" si="58"/>
        <v>5.0230575872396805</v>
      </c>
      <c r="O530">
        <f t="shared" si="59"/>
        <v>-8.6905610322538713</v>
      </c>
      <c r="P530">
        <f t="shared" si="60"/>
        <v>2.7902338960507471</v>
      </c>
      <c r="Q530">
        <f t="shared" si="61"/>
        <v>476994.04443896771</v>
      </c>
      <c r="R530">
        <f t="shared" si="62"/>
        <v>4300419.8722338965</v>
      </c>
    </row>
    <row r="531" spans="1:18" x14ac:dyDescent="0.25">
      <c r="A531" s="3" t="s">
        <v>75</v>
      </c>
      <c r="B531" s="2">
        <v>43.8</v>
      </c>
      <c r="C531">
        <v>3.03</v>
      </c>
      <c r="D531">
        <v>296.3</v>
      </c>
      <c r="E531" s="1" t="s">
        <v>2</v>
      </c>
      <c r="F531" s="1" t="s">
        <v>3</v>
      </c>
      <c r="J531" s="17">
        <v>477002.73499999999</v>
      </c>
      <c r="K531" s="17">
        <v>4300417.0820000004</v>
      </c>
      <c r="L531">
        <f t="shared" si="56"/>
        <v>0.21899999999999997</v>
      </c>
      <c r="M531" s="2">
        <f t="shared" si="57"/>
        <v>3.2489999999999997</v>
      </c>
      <c r="N531">
        <f t="shared" si="58"/>
        <v>5.1714105736591982</v>
      </c>
      <c r="O531">
        <f t="shared" si="59"/>
        <v>-2.9126844123157984</v>
      </c>
      <c r="P531">
        <f t="shared" si="60"/>
        <v>1.4395382989877588</v>
      </c>
      <c r="Q531">
        <f t="shared" si="61"/>
        <v>476999.82231558766</v>
      </c>
      <c r="R531">
        <f t="shared" si="62"/>
        <v>4300418.5215382995</v>
      </c>
    </row>
    <row r="532" spans="1:18" x14ac:dyDescent="0.25">
      <c r="A532" s="3" t="s">
        <v>75</v>
      </c>
      <c r="B532" s="2">
        <v>34.799999999999997</v>
      </c>
      <c r="C532">
        <v>7.1</v>
      </c>
      <c r="D532">
        <v>338.2</v>
      </c>
      <c r="E532" s="1" t="s">
        <v>2</v>
      </c>
      <c r="F532" s="1" t="s">
        <v>3</v>
      </c>
      <c r="J532" s="17">
        <v>477002.73499999999</v>
      </c>
      <c r="K532" s="17">
        <v>4300417.0820000004</v>
      </c>
      <c r="L532">
        <f t="shared" si="56"/>
        <v>0.17399999999999999</v>
      </c>
      <c r="M532" s="2">
        <f t="shared" si="57"/>
        <v>7.274</v>
      </c>
      <c r="N532">
        <f t="shared" si="58"/>
        <v>5.9027035302448221</v>
      </c>
      <c r="O532">
        <f t="shared" si="59"/>
        <v>-2.7013296357924119</v>
      </c>
      <c r="P532">
        <f t="shared" si="60"/>
        <v>6.7538059047317631</v>
      </c>
      <c r="Q532">
        <f t="shared" si="61"/>
        <v>477000.03367036418</v>
      </c>
      <c r="R532">
        <f t="shared" si="62"/>
        <v>4300423.8358059051</v>
      </c>
    </row>
    <row r="533" spans="1:18" x14ac:dyDescent="0.25">
      <c r="A533" s="3" t="s">
        <v>75</v>
      </c>
      <c r="B533" s="2">
        <v>35</v>
      </c>
      <c r="C533">
        <v>7.95</v>
      </c>
      <c r="D533">
        <v>340.5</v>
      </c>
      <c r="E533" s="1" t="s">
        <v>2</v>
      </c>
      <c r="F533" s="1" t="s">
        <v>3</v>
      </c>
      <c r="J533" s="17">
        <v>477002.73499999999</v>
      </c>
      <c r="K533" s="17">
        <v>4300417.0820000004</v>
      </c>
      <c r="L533">
        <f t="shared" si="56"/>
        <v>0.17499999999999999</v>
      </c>
      <c r="M533" s="2">
        <f t="shared" si="57"/>
        <v>8.125</v>
      </c>
      <c r="N533">
        <f t="shared" si="58"/>
        <v>5.9428461030406918</v>
      </c>
      <c r="O533">
        <f t="shared" si="59"/>
        <v>-2.7121807312743917</v>
      </c>
      <c r="P533">
        <f t="shared" si="60"/>
        <v>7.6589621151239484</v>
      </c>
      <c r="Q533">
        <f t="shared" si="61"/>
        <v>477000.02281926869</v>
      </c>
      <c r="R533">
        <f t="shared" si="62"/>
        <v>4300424.7409621151</v>
      </c>
    </row>
    <row r="534" spans="1:18" x14ac:dyDescent="0.25">
      <c r="A534" s="3" t="s">
        <v>75</v>
      </c>
      <c r="B534" s="2">
        <v>26.5</v>
      </c>
      <c r="C534">
        <v>13.71</v>
      </c>
      <c r="D534">
        <v>299.5</v>
      </c>
      <c r="E534" s="1" t="s">
        <v>2</v>
      </c>
      <c r="F534" s="1" t="s">
        <v>3</v>
      </c>
      <c r="J534" s="17">
        <v>477002.73499999999</v>
      </c>
      <c r="K534" s="17">
        <v>4300417.0820000004</v>
      </c>
      <c r="L534">
        <f t="shared" si="56"/>
        <v>0.13250000000000001</v>
      </c>
      <c r="M534" s="2">
        <f t="shared" si="57"/>
        <v>13.842500000000001</v>
      </c>
      <c r="N534">
        <f t="shared" si="58"/>
        <v>5.2272611097230168</v>
      </c>
      <c r="O534">
        <f t="shared" si="59"/>
        <v>-12.047898721048064</v>
      </c>
      <c r="P534">
        <f t="shared" si="60"/>
        <v>6.8163731307322406</v>
      </c>
      <c r="Q534">
        <f t="shared" si="61"/>
        <v>476990.68710127892</v>
      </c>
      <c r="R534">
        <f t="shared" si="62"/>
        <v>4300423.8983731307</v>
      </c>
    </row>
    <row r="535" spans="1:18" x14ac:dyDescent="0.25">
      <c r="A535" s="3" t="s">
        <v>75</v>
      </c>
      <c r="B535" s="2">
        <v>48.2</v>
      </c>
      <c r="C535">
        <v>14.66</v>
      </c>
      <c r="D535">
        <v>302.5</v>
      </c>
      <c r="E535" s="1" t="s">
        <v>2</v>
      </c>
      <c r="F535" s="1" t="s">
        <v>3</v>
      </c>
      <c r="J535" s="17">
        <v>477002.73499999999</v>
      </c>
      <c r="K535" s="17">
        <v>4300417.0820000004</v>
      </c>
      <c r="L535">
        <f t="shared" si="56"/>
        <v>0.24100000000000002</v>
      </c>
      <c r="M535" s="2">
        <f t="shared" si="57"/>
        <v>14.901</v>
      </c>
      <c r="N535">
        <f t="shared" si="58"/>
        <v>5.279620987282847</v>
      </c>
      <c r="O535">
        <f t="shared" si="59"/>
        <v>-12.567375934057811</v>
      </c>
      <c r="P535">
        <f t="shared" si="60"/>
        <v>8.0063014639760226</v>
      </c>
      <c r="Q535">
        <f t="shared" si="61"/>
        <v>476990.16762406594</v>
      </c>
      <c r="R535">
        <f t="shared" si="62"/>
        <v>4300425.088301464</v>
      </c>
    </row>
    <row r="536" spans="1:18" x14ac:dyDescent="0.25">
      <c r="A536" s="3" t="s">
        <v>75</v>
      </c>
      <c r="B536" s="2">
        <v>60.8</v>
      </c>
      <c r="C536">
        <v>22.8</v>
      </c>
      <c r="D536">
        <v>300.60000000000002</v>
      </c>
      <c r="E536" s="1" t="s">
        <v>2</v>
      </c>
      <c r="F536" s="1" t="s">
        <v>3</v>
      </c>
      <c r="J536" s="17">
        <v>477002.73499999999</v>
      </c>
      <c r="K536" s="17">
        <v>4300417.0820000004</v>
      </c>
      <c r="L536">
        <f t="shared" si="56"/>
        <v>0.30399999999999999</v>
      </c>
      <c r="M536" s="2">
        <f t="shared" si="57"/>
        <v>23.103999999999999</v>
      </c>
      <c r="N536">
        <f t="shared" si="58"/>
        <v>5.246459731494955</v>
      </c>
      <c r="O536">
        <f t="shared" si="59"/>
        <v>-19.88658379189911</v>
      </c>
      <c r="P536">
        <f t="shared" si="60"/>
        <v>11.760892869496583</v>
      </c>
      <c r="Q536">
        <f t="shared" si="61"/>
        <v>476982.84841620811</v>
      </c>
      <c r="R536">
        <f t="shared" si="62"/>
        <v>4300428.8428928703</v>
      </c>
    </row>
    <row r="537" spans="1:18" x14ac:dyDescent="0.25">
      <c r="A537" s="3" t="s">
        <v>75</v>
      </c>
      <c r="B537" s="2">
        <v>49.2</v>
      </c>
      <c r="C537">
        <v>29.46</v>
      </c>
      <c r="D537">
        <v>298</v>
      </c>
      <c r="E537" s="1" t="s">
        <v>2</v>
      </c>
      <c r="F537" s="1" t="s">
        <v>3</v>
      </c>
      <c r="J537" s="17">
        <v>477002.73499999999</v>
      </c>
      <c r="K537" s="17">
        <v>4300417.0820000004</v>
      </c>
      <c r="L537">
        <f t="shared" si="56"/>
        <v>0.24600000000000002</v>
      </c>
      <c r="M537" s="2">
        <f t="shared" si="57"/>
        <v>29.706</v>
      </c>
      <c r="N537">
        <f t="shared" si="58"/>
        <v>5.2010811709431017</v>
      </c>
      <c r="O537">
        <f t="shared" si="59"/>
        <v>-26.228841193467289</v>
      </c>
      <c r="P537">
        <f t="shared" si="60"/>
        <v>13.94612224411766</v>
      </c>
      <c r="Q537">
        <f t="shared" si="61"/>
        <v>476976.5061588065</v>
      </c>
      <c r="R537">
        <f t="shared" si="62"/>
        <v>4300431.0281222444</v>
      </c>
    </row>
    <row r="538" spans="1:18" x14ac:dyDescent="0.25">
      <c r="A538" s="3" t="s">
        <v>75</v>
      </c>
      <c r="B538" s="2">
        <v>75</v>
      </c>
      <c r="C538">
        <v>32.28</v>
      </c>
      <c r="D538">
        <v>294</v>
      </c>
      <c r="E538" s="1" t="s">
        <v>2</v>
      </c>
      <c r="F538" s="1" t="s">
        <v>3</v>
      </c>
      <c r="J538" s="17">
        <v>477002.73499999999</v>
      </c>
      <c r="K538" s="17">
        <v>4300417.0820000004</v>
      </c>
      <c r="L538">
        <f t="shared" si="56"/>
        <v>0.375</v>
      </c>
      <c r="M538" s="2">
        <f t="shared" si="57"/>
        <v>32.655000000000001</v>
      </c>
      <c r="N538">
        <f t="shared" si="58"/>
        <v>5.1312680008633285</v>
      </c>
      <c r="O538">
        <f t="shared" si="59"/>
        <v>-29.831826919319141</v>
      </c>
      <c r="P538">
        <f t="shared" si="60"/>
        <v>13.281985079640242</v>
      </c>
      <c r="Q538">
        <f t="shared" si="61"/>
        <v>476972.90317308065</v>
      </c>
      <c r="R538">
        <f t="shared" si="62"/>
        <v>4300430.3639850803</v>
      </c>
    </row>
    <row r="539" spans="1:18" x14ac:dyDescent="0.25">
      <c r="A539" s="3" t="s">
        <v>75</v>
      </c>
      <c r="B539" s="2">
        <v>47.2</v>
      </c>
      <c r="C539">
        <v>32.28</v>
      </c>
      <c r="D539">
        <v>300.60000000000002</v>
      </c>
      <c r="E539" s="1" t="s">
        <v>4</v>
      </c>
      <c r="F539" s="1" t="s">
        <v>3</v>
      </c>
      <c r="J539" s="17">
        <v>477002.73499999999</v>
      </c>
      <c r="K539" s="17">
        <v>4300417.0820000004</v>
      </c>
      <c r="L539">
        <f t="shared" si="56"/>
        <v>0.23600000000000002</v>
      </c>
      <c r="M539" s="2">
        <f t="shared" si="57"/>
        <v>32.515999999999998</v>
      </c>
      <c r="N539">
        <f t="shared" si="58"/>
        <v>5.246459731494955</v>
      </c>
      <c r="O539">
        <f t="shared" si="59"/>
        <v>-27.987887750060224</v>
      </c>
      <c r="P539">
        <f t="shared" si="60"/>
        <v>16.551990674539081</v>
      </c>
      <c r="Q539">
        <f t="shared" si="61"/>
        <v>476974.7471122499</v>
      </c>
      <c r="R539">
        <f t="shared" si="62"/>
        <v>4300433.6339906752</v>
      </c>
    </row>
    <row r="540" spans="1:18" x14ac:dyDescent="0.25">
      <c r="A540" s="3" t="s">
        <v>75</v>
      </c>
      <c r="B540" s="2">
        <v>35</v>
      </c>
      <c r="C540">
        <v>22.36</v>
      </c>
      <c r="D540">
        <v>312.89999999999998</v>
      </c>
      <c r="E540" s="1" t="s">
        <v>2</v>
      </c>
      <c r="F540" s="1" t="s">
        <v>3</v>
      </c>
      <c r="J540" s="17">
        <v>477002.73499999999</v>
      </c>
      <c r="K540" s="17">
        <v>4300417.0820000004</v>
      </c>
      <c r="L540">
        <f t="shared" si="56"/>
        <v>0.17499999999999999</v>
      </c>
      <c r="M540" s="2">
        <f t="shared" si="57"/>
        <v>22.535</v>
      </c>
      <c r="N540">
        <f t="shared" si="58"/>
        <v>5.4611352294902566</v>
      </c>
      <c r="O540">
        <f t="shared" si="59"/>
        <v>-16.507854224173592</v>
      </c>
      <c r="P540">
        <f t="shared" si="60"/>
        <v>15.340044781989203</v>
      </c>
      <c r="Q540">
        <f t="shared" si="61"/>
        <v>476986.2271457758</v>
      </c>
      <c r="R540">
        <f t="shared" si="62"/>
        <v>4300432.422044782</v>
      </c>
    </row>
    <row r="541" spans="1:18" x14ac:dyDescent="0.25">
      <c r="A541" s="3" t="s">
        <v>75</v>
      </c>
      <c r="B541" s="2">
        <v>41.5</v>
      </c>
      <c r="C541">
        <v>26.63</v>
      </c>
      <c r="D541">
        <v>316.3</v>
      </c>
      <c r="E541" s="1" t="s">
        <v>2</v>
      </c>
      <c r="F541" s="1" t="s">
        <v>3</v>
      </c>
      <c r="J541" s="17">
        <v>477002.73499999999</v>
      </c>
      <c r="K541" s="17">
        <v>4300417.0820000004</v>
      </c>
      <c r="L541">
        <f t="shared" si="56"/>
        <v>0.20749999999999999</v>
      </c>
      <c r="M541" s="2">
        <f t="shared" si="57"/>
        <v>26.837499999999999</v>
      </c>
      <c r="N541">
        <f t="shared" si="58"/>
        <v>5.5204764240580646</v>
      </c>
      <c r="O541">
        <f t="shared" si="59"/>
        <v>-18.541556707275181</v>
      </c>
      <c r="P541">
        <f t="shared" si="60"/>
        <v>19.402630778348041</v>
      </c>
      <c r="Q541">
        <f t="shared" si="61"/>
        <v>476984.19344329269</v>
      </c>
      <c r="R541">
        <f t="shared" si="62"/>
        <v>4300436.4846307784</v>
      </c>
    </row>
    <row r="542" spans="1:18" x14ac:dyDescent="0.25">
      <c r="A542" s="3" t="s">
        <v>75</v>
      </c>
      <c r="B542" s="2">
        <v>29.4</v>
      </c>
      <c r="C542">
        <v>29.24</v>
      </c>
      <c r="D542">
        <v>313.7</v>
      </c>
      <c r="E542" s="1" t="s">
        <v>2</v>
      </c>
      <c r="F542" s="1" t="s">
        <v>3</v>
      </c>
      <c r="J542" s="17">
        <v>477002.73499999999</v>
      </c>
      <c r="K542" s="17">
        <v>4300417.0820000004</v>
      </c>
      <c r="L542">
        <f t="shared" si="56"/>
        <v>0.14699999999999999</v>
      </c>
      <c r="M542" s="2">
        <f t="shared" si="57"/>
        <v>29.386999999999997</v>
      </c>
      <c r="N542">
        <f t="shared" si="58"/>
        <v>5.4750978635062113</v>
      </c>
      <c r="O542">
        <f t="shared" si="59"/>
        <v>-21.24583551684449</v>
      </c>
      <c r="P542">
        <f t="shared" si="60"/>
        <v>20.302961414315625</v>
      </c>
      <c r="Q542">
        <f t="shared" si="61"/>
        <v>476981.48916448315</v>
      </c>
      <c r="R542">
        <f t="shared" si="62"/>
        <v>4300437.3849614151</v>
      </c>
    </row>
    <row r="543" spans="1:18" x14ac:dyDescent="0.25">
      <c r="A543" s="3" t="s">
        <v>75</v>
      </c>
      <c r="B543" s="2">
        <v>49.8</v>
      </c>
      <c r="C543">
        <v>20.39</v>
      </c>
      <c r="D543">
        <v>321.8</v>
      </c>
      <c r="E543" s="1" t="s">
        <v>1</v>
      </c>
      <c r="F543" s="1" t="s">
        <v>3</v>
      </c>
      <c r="J543" s="17">
        <v>477002.73499999999</v>
      </c>
      <c r="K543" s="17">
        <v>4300417.0820000004</v>
      </c>
      <c r="L543">
        <f t="shared" si="56"/>
        <v>0.249</v>
      </c>
      <c r="M543" s="2">
        <f t="shared" si="57"/>
        <v>20.638999999999999</v>
      </c>
      <c r="N543">
        <f t="shared" si="58"/>
        <v>5.616469532917753</v>
      </c>
      <c r="O543">
        <f t="shared" si="59"/>
        <v>-12.763330871784554</v>
      </c>
      <c r="P543">
        <f t="shared" si="60"/>
        <v>16.219300418247123</v>
      </c>
      <c r="Q543">
        <f t="shared" si="61"/>
        <v>476989.97166912822</v>
      </c>
      <c r="R543">
        <f t="shared" si="62"/>
        <v>4300433.3013004186</v>
      </c>
    </row>
    <row r="544" spans="1:18" x14ac:dyDescent="0.25">
      <c r="A544" s="3" t="s">
        <v>75</v>
      </c>
      <c r="B544" s="2">
        <v>42.2</v>
      </c>
      <c r="C544">
        <v>29.34</v>
      </c>
      <c r="D544">
        <v>325.2</v>
      </c>
      <c r="E544" s="1" t="s">
        <v>4</v>
      </c>
      <c r="F544" s="1" t="s">
        <v>3</v>
      </c>
      <c r="J544" s="17">
        <v>477002.73499999999</v>
      </c>
      <c r="K544" s="17">
        <v>4300417.0820000004</v>
      </c>
      <c r="L544">
        <f t="shared" si="56"/>
        <v>0.21100000000000002</v>
      </c>
      <c r="M544" s="2">
        <f t="shared" si="57"/>
        <v>29.550999999999998</v>
      </c>
      <c r="N544">
        <f t="shared" si="58"/>
        <v>5.6758107274855591</v>
      </c>
      <c r="O544">
        <f t="shared" si="59"/>
        <v>-16.865156638642656</v>
      </c>
      <c r="P544">
        <f t="shared" si="60"/>
        <v>24.265780279110079</v>
      </c>
      <c r="Q544">
        <f t="shared" si="61"/>
        <v>476985.86984336132</v>
      </c>
      <c r="R544">
        <f t="shared" si="62"/>
        <v>4300441.3477802798</v>
      </c>
    </row>
    <row r="545" spans="1:18" x14ac:dyDescent="0.25">
      <c r="A545" s="3" t="s">
        <v>75</v>
      </c>
      <c r="B545" s="2">
        <v>69</v>
      </c>
      <c r="C545">
        <v>37.590000000000003</v>
      </c>
      <c r="D545">
        <v>327</v>
      </c>
      <c r="E545" s="1" t="s">
        <v>4</v>
      </c>
      <c r="F545" s="1" t="s">
        <v>3</v>
      </c>
      <c r="H545" s="1" t="s">
        <v>18</v>
      </c>
      <c r="J545" s="17">
        <v>477002.73499999999</v>
      </c>
      <c r="K545" s="17">
        <v>4300417.0820000004</v>
      </c>
      <c r="L545">
        <f t="shared" si="56"/>
        <v>0.34499999999999997</v>
      </c>
      <c r="M545" s="2">
        <f t="shared" si="57"/>
        <v>37.935000000000002</v>
      </c>
      <c r="N545">
        <f t="shared" si="58"/>
        <v>5.7072266540214578</v>
      </c>
      <c r="O545">
        <f t="shared" si="59"/>
        <v>-20.660881793295051</v>
      </c>
      <c r="P545">
        <f t="shared" si="60"/>
        <v>31.814967995009663</v>
      </c>
      <c r="Q545">
        <f t="shared" si="61"/>
        <v>476982.07411820668</v>
      </c>
      <c r="R545">
        <f t="shared" si="62"/>
        <v>4300448.896967995</v>
      </c>
    </row>
    <row r="546" spans="1:18" x14ac:dyDescent="0.25">
      <c r="A546" s="3" t="s">
        <v>75</v>
      </c>
      <c r="B546" s="2">
        <v>102.8</v>
      </c>
      <c r="C546">
        <v>38.979999999999997</v>
      </c>
      <c r="D546">
        <v>331</v>
      </c>
      <c r="E546" s="1" t="s">
        <v>1</v>
      </c>
      <c r="F546" s="1" t="s">
        <v>3</v>
      </c>
      <c r="H546" s="1" t="s">
        <v>18</v>
      </c>
      <c r="J546" s="17">
        <v>477002.73499999999</v>
      </c>
      <c r="K546" s="17">
        <v>4300417.0820000004</v>
      </c>
      <c r="L546">
        <f t="shared" si="56"/>
        <v>0.51400000000000001</v>
      </c>
      <c r="M546" s="2">
        <f t="shared" si="57"/>
        <v>39.494</v>
      </c>
      <c r="N546">
        <f t="shared" si="58"/>
        <v>5.7770398241012311</v>
      </c>
      <c r="O546">
        <f t="shared" si="59"/>
        <v>-19.14707114200883</v>
      </c>
      <c r="P546">
        <f t="shared" si="60"/>
        <v>34.542230713763303</v>
      </c>
      <c r="Q546">
        <f t="shared" si="61"/>
        <v>476983.587928858</v>
      </c>
      <c r="R546">
        <f t="shared" si="62"/>
        <v>4300451.6242307145</v>
      </c>
    </row>
    <row r="547" spans="1:18" x14ac:dyDescent="0.25">
      <c r="A547" s="3" t="s">
        <v>75</v>
      </c>
      <c r="B547" s="2">
        <v>35.200000000000003</v>
      </c>
      <c r="C547">
        <v>26.42</v>
      </c>
      <c r="D547">
        <v>333</v>
      </c>
      <c r="E547" s="1" t="s">
        <v>2</v>
      </c>
      <c r="F547" s="1" t="s">
        <v>3</v>
      </c>
      <c r="H547" s="1" t="s">
        <v>18</v>
      </c>
      <c r="I547" t="s">
        <v>78</v>
      </c>
      <c r="J547" s="17">
        <v>477002.73499999999</v>
      </c>
      <c r="K547" s="17">
        <v>4300417.0820000004</v>
      </c>
      <c r="L547">
        <f t="shared" si="56"/>
        <v>0.17600000000000002</v>
      </c>
      <c r="M547" s="2">
        <f t="shared" si="57"/>
        <v>26.596</v>
      </c>
      <c r="N547">
        <f t="shared" si="58"/>
        <v>5.8119464091411173</v>
      </c>
      <c r="O547">
        <f t="shared" si="59"/>
        <v>-12.074331331072992</v>
      </c>
      <c r="P547">
        <f t="shared" si="60"/>
        <v>23.69720951731383</v>
      </c>
      <c r="Q547">
        <f t="shared" si="61"/>
        <v>476990.66066866892</v>
      </c>
      <c r="R547">
        <f t="shared" si="62"/>
        <v>4300440.7792095179</v>
      </c>
    </row>
    <row r="548" spans="1:18" x14ac:dyDescent="0.25">
      <c r="A548" s="3" t="s">
        <v>75</v>
      </c>
      <c r="B548" s="2">
        <v>35.5</v>
      </c>
      <c r="C548">
        <v>30.64</v>
      </c>
      <c r="D548">
        <v>331</v>
      </c>
      <c r="E548" s="1" t="s">
        <v>4</v>
      </c>
      <c r="F548" s="1" t="s">
        <v>3</v>
      </c>
      <c r="J548" s="17">
        <v>477002.73499999999</v>
      </c>
      <c r="K548" s="17">
        <v>4300417.0820000004</v>
      </c>
      <c r="L548">
        <f t="shared" si="56"/>
        <v>0.17749999999999999</v>
      </c>
      <c r="M548" s="2">
        <f t="shared" si="57"/>
        <v>30.817499999999999</v>
      </c>
      <c r="N548">
        <f t="shared" si="58"/>
        <v>5.7770398241012311</v>
      </c>
      <c r="O548">
        <f t="shared" si="59"/>
        <v>-14.940620471941486</v>
      </c>
      <c r="P548">
        <f t="shared" si="60"/>
        <v>26.953592824768332</v>
      </c>
      <c r="Q548">
        <f t="shared" si="61"/>
        <v>476987.79437952803</v>
      </c>
      <c r="R548">
        <f t="shared" si="62"/>
        <v>4300444.0355928252</v>
      </c>
    </row>
    <row r="549" spans="1:18" x14ac:dyDescent="0.25">
      <c r="A549" s="3" t="s">
        <v>75</v>
      </c>
      <c r="B549" s="2">
        <v>63</v>
      </c>
      <c r="C549">
        <v>19.8</v>
      </c>
      <c r="D549">
        <v>332</v>
      </c>
      <c r="E549" s="1" t="s">
        <v>2</v>
      </c>
      <c r="F549" s="1" t="s">
        <v>3</v>
      </c>
      <c r="J549" s="17">
        <v>477002.73499999999</v>
      </c>
      <c r="K549" s="17">
        <v>4300417.0820000004</v>
      </c>
      <c r="L549">
        <f t="shared" si="56"/>
        <v>0.315</v>
      </c>
      <c r="M549" s="2">
        <f t="shared" si="57"/>
        <v>20.115000000000002</v>
      </c>
      <c r="N549">
        <f t="shared" si="58"/>
        <v>5.7944931166211742</v>
      </c>
      <c r="O549">
        <f t="shared" si="59"/>
        <v>-9.4434204854381942</v>
      </c>
      <c r="P549">
        <f t="shared" si="60"/>
        <v>17.760490830357316</v>
      </c>
      <c r="Q549">
        <f t="shared" si="61"/>
        <v>476993.29157951457</v>
      </c>
      <c r="R549">
        <f t="shared" si="62"/>
        <v>4300434.8424908305</v>
      </c>
    </row>
    <row r="550" spans="1:18" x14ac:dyDescent="0.25">
      <c r="A550" s="3" t="s">
        <v>75</v>
      </c>
      <c r="B550" s="2">
        <v>37.5</v>
      </c>
      <c r="C550">
        <v>16.489999999999998</v>
      </c>
      <c r="D550">
        <v>329</v>
      </c>
      <c r="E550" s="1" t="s">
        <v>2</v>
      </c>
      <c r="F550" s="1" t="s">
        <v>3</v>
      </c>
      <c r="J550" s="17">
        <v>477002.73499999999</v>
      </c>
      <c r="K550" s="17">
        <v>4300417.0820000004</v>
      </c>
      <c r="L550">
        <f t="shared" si="56"/>
        <v>0.1875</v>
      </c>
      <c r="M550" s="2">
        <f t="shared" si="57"/>
        <v>16.677499999999998</v>
      </c>
      <c r="N550">
        <f t="shared" si="58"/>
        <v>5.742133239061344</v>
      </c>
      <c r="O550">
        <f t="shared" si="59"/>
        <v>-8.5895474943124324</v>
      </c>
      <c r="P550">
        <f t="shared" si="60"/>
        <v>14.295407657459473</v>
      </c>
      <c r="Q550">
        <f t="shared" si="61"/>
        <v>476994.14545250568</v>
      </c>
      <c r="R550">
        <f t="shared" si="62"/>
        <v>4300431.3774076579</v>
      </c>
    </row>
    <row r="551" spans="1:18" x14ac:dyDescent="0.25">
      <c r="A551" s="3" t="s">
        <v>75</v>
      </c>
      <c r="B551" s="2">
        <v>27.8</v>
      </c>
      <c r="C551">
        <v>16.21</v>
      </c>
      <c r="D551">
        <v>341</v>
      </c>
      <c r="E551" s="1" t="s">
        <v>2</v>
      </c>
      <c r="F551" s="1" t="s">
        <v>3</v>
      </c>
      <c r="J551" s="17">
        <v>477002.73499999999</v>
      </c>
      <c r="K551" s="17">
        <v>4300417.0820000004</v>
      </c>
      <c r="L551">
        <f t="shared" si="56"/>
        <v>0.13900000000000001</v>
      </c>
      <c r="M551" s="2">
        <f t="shared" si="57"/>
        <v>16.349</v>
      </c>
      <c r="N551">
        <f t="shared" si="58"/>
        <v>5.9515727493006638</v>
      </c>
      <c r="O551">
        <f t="shared" si="59"/>
        <v>-5.3227137572200549</v>
      </c>
      <c r="P551">
        <f t="shared" si="60"/>
        <v>15.458283192473232</v>
      </c>
      <c r="Q551">
        <f t="shared" si="61"/>
        <v>476997.41228624276</v>
      </c>
      <c r="R551">
        <f t="shared" si="62"/>
        <v>4300432.5402831929</v>
      </c>
    </row>
    <row r="552" spans="1:18" x14ac:dyDescent="0.25">
      <c r="A552" s="3" t="s">
        <v>75</v>
      </c>
      <c r="B552" s="2">
        <v>32</v>
      </c>
      <c r="C552">
        <v>26.61</v>
      </c>
      <c r="D552">
        <v>347</v>
      </c>
      <c r="E552" s="1" t="s">
        <v>2</v>
      </c>
      <c r="F552" s="1" t="s">
        <v>3</v>
      </c>
      <c r="J552" s="17">
        <v>477002.73499999999</v>
      </c>
      <c r="K552" s="17">
        <v>4300417.0820000004</v>
      </c>
      <c r="L552">
        <f t="shared" si="56"/>
        <v>0.16</v>
      </c>
      <c r="M552" s="2">
        <f t="shared" si="57"/>
        <v>26.77</v>
      </c>
      <c r="N552">
        <f t="shared" si="58"/>
        <v>6.0562925044203233</v>
      </c>
      <c r="O552">
        <f t="shared" si="59"/>
        <v>-6.0219397247852751</v>
      </c>
      <c r="P552">
        <f t="shared" si="60"/>
        <v>26.083886634300743</v>
      </c>
      <c r="Q552">
        <f t="shared" si="61"/>
        <v>476996.71306027519</v>
      </c>
      <c r="R552">
        <f t="shared" si="62"/>
        <v>4300443.165886635</v>
      </c>
    </row>
    <row r="553" spans="1:18" x14ac:dyDescent="0.25">
      <c r="A553" s="3" t="s">
        <v>75</v>
      </c>
      <c r="B553" s="2">
        <v>45.5</v>
      </c>
      <c r="C553">
        <v>26.9</v>
      </c>
      <c r="D553">
        <v>349.5</v>
      </c>
      <c r="E553" s="1" t="s">
        <v>2</v>
      </c>
      <c r="F553" s="1" t="s">
        <v>3</v>
      </c>
      <c r="J553" s="17">
        <v>477002.73499999999</v>
      </c>
      <c r="K553" s="17">
        <v>4300417.0820000004</v>
      </c>
      <c r="L553">
        <f t="shared" si="56"/>
        <v>0.22750000000000001</v>
      </c>
      <c r="M553" s="2">
        <f t="shared" si="57"/>
        <v>27.127499999999998</v>
      </c>
      <c r="N553">
        <f t="shared" si="58"/>
        <v>6.0999257357201815</v>
      </c>
      <c r="O553">
        <f t="shared" si="59"/>
        <v>-4.9435942177882399</v>
      </c>
      <c r="P553">
        <f t="shared" si="60"/>
        <v>26.673247504941173</v>
      </c>
      <c r="Q553">
        <f t="shared" si="61"/>
        <v>476997.79140578222</v>
      </c>
      <c r="R553">
        <f t="shared" si="62"/>
        <v>4300443.7552475054</v>
      </c>
    </row>
    <row r="554" spans="1:18" x14ac:dyDescent="0.25">
      <c r="A554" s="3" t="s">
        <v>75</v>
      </c>
      <c r="B554" s="2">
        <v>49.2</v>
      </c>
      <c r="C554">
        <v>22</v>
      </c>
      <c r="D554">
        <v>349.5</v>
      </c>
      <c r="E554" s="1" t="s">
        <v>2</v>
      </c>
      <c r="F554" s="1" t="s">
        <v>3</v>
      </c>
      <c r="J554" s="17">
        <v>477002.73499999999</v>
      </c>
      <c r="K554" s="17">
        <v>4300417.0820000004</v>
      </c>
      <c r="L554">
        <f t="shared" si="56"/>
        <v>0.24600000000000002</v>
      </c>
      <c r="M554" s="2">
        <f t="shared" si="57"/>
        <v>22.245999999999999</v>
      </c>
      <c r="N554">
        <f t="shared" si="58"/>
        <v>6.0999257357201815</v>
      </c>
      <c r="O554">
        <f t="shared" si="59"/>
        <v>-4.0540115000983201</v>
      </c>
      <c r="P554">
        <f t="shared" si="60"/>
        <v>21.87348867366773</v>
      </c>
      <c r="Q554">
        <f t="shared" si="61"/>
        <v>476998.68098849989</v>
      </c>
      <c r="R554">
        <f t="shared" si="62"/>
        <v>4300438.9554886743</v>
      </c>
    </row>
    <row r="555" spans="1:18" x14ac:dyDescent="0.25">
      <c r="A555" s="3" t="s">
        <v>75</v>
      </c>
      <c r="B555" s="2">
        <v>35.200000000000003</v>
      </c>
      <c r="C555">
        <v>27.66</v>
      </c>
      <c r="D555">
        <v>359.3</v>
      </c>
      <c r="E555" s="1" t="s">
        <v>4</v>
      </c>
      <c r="F555" s="1" t="s">
        <v>3</v>
      </c>
      <c r="J555" s="17">
        <v>477002.73499999999</v>
      </c>
      <c r="K555" s="17">
        <v>4300417.0820000004</v>
      </c>
      <c r="L555">
        <f t="shared" si="56"/>
        <v>0.17600000000000002</v>
      </c>
      <c r="M555" s="2">
        <f t="shared" si="57"/>
        <v>27.835999999999999</v>
      </c>
      <c r="N555">
        <f t="shared" si="58"/>
        <v>6.2709680024156267</v>
      </c>
      <c r="O555">
        <f t="shared" si="59"/>
        <v>-0.34007243524992581</v>
      </c>
      <c r="P555">
        <f t="shared" si="60"/>
        <v>27.83392258986834</v>
      </c>
      <c r="Q555">
        <f t="shared" si="61"/>
        <v>477002.39492756472</v>
      </c>
      <c r="R555">
        <f t="shared" si="62"/>
        <v>4300444.9159225905</v>
      </c>
    </row>
    <row r="556" spans="1:18" x14ac:dyDescent="0.25">
      <c r="A556" s="3" t="s">
        <v>75</v>
      </c>
      <c r="B556" s="2">
        <v>101.5</v>
      </c>
      <c r="C556">
        <v>28.38</v>
      </c>
      <c r="D556">
        <v>2.85</v>
      </c>
      <c r="E556" s="1" t="s">
        <v>2</v>
      </c>
      <c r="F556" s="1" t="s">
        <v>3</v>
      </c>
      <c r="J556" s="17">
        <v>477002.73499999999</v>
      </c>
      <c r="K556" s="17">
        <v>4300417.0820000004</v>
      </c>
      <c r="L556">
        <f t="shared" si="56"/>
        <v>0.50749999999999995</v>
      </c>
      <c r="M556" s="2">
        <f t="shared" si="57"/>
        <v>28.887499999999999</v>
      </c>
      <c r="N556">
        <f t="shared" si="58"/>
        <v>4.9741883681838392E-2</v>
      </c>
      <c r="O556">
        <f t="shared" si="59"/>
        <v>1.4363261876308537</v>
      </c>
      <c r="P556">
        <f t="shared" si="60"/>
        <v>28.85176984749334</v>
      </c>
      <c r="Q556">
        <f t="shared" si="61"/>
        <v>477004.17132618761</v>
      </c>
      <c r="R556">
        <f t="shared" si="62"/>
        <v>4300445.9337698482</v>
      </c>
    </row>
    <row r="557" spans="1:18" x14ac:dyDescent="0.25">
      <c r="A557" s="3" t="s">
        <v>75</v>
      </c>
      <c r="B557" s="2">
        <v>50</v>
      </c>
      <c r="C557">
        <v>19.73</v>
      </c>
      <c r="D557">
        <v>1.8</v>
      </c>
      <c r="E557" s="1" t="s">
        <v>2</v>
      </c>
      <c r="F557" s="1" t="s">
        <v>3</v>
      </c>
      <c r="J557" s="17">
        <v>477002.73499999999</v>
      </c>
      <c r="K557" s="17">
        <v>4300417.0820000004</v>
      </c>
      <c r="L557">
        <f t="shared" si="56"/>
        <v>0.25</v>
      </c>
      <c r="M557" s="2">
        <f t="shared" si="57"/>
        <v>19.98</v>
      </c>
      <c r="N557">
        <f t="shared" si="58"/>
        <v>3.1415926535897934E-2</v>
      </c>
      <c r="O557">
        <f t="shared" si="59"/>
        <v>0.62758696638100331</v>
      </c>
      <c r="P557">
        <f t="shared" si="60"/>
        <v>19.970141076107318</v>
      </c>
      <c r="Q557">
        <f t="shared" si="61"/>
        <v>477003.36258696637</v>
      </c>
      <c r="R557">
        <f t="shared" si="62"/>
        <v>4300437.0521410769</v>
      </c>
    </row>
    <row r="558" spans="1:18" x14ac:dyDescent="0.25">
      <c r="A558" s="3" t="s">
        <v>75</v>
      </c>
      <c r="B558" s="2">
        <v>45</v>
      </c>
      <c r="C558">
        <v>13</v>
      </c>
      <c r="D558">
        <v>0.9</v>
      </c>
      <c r="E558" s="1" t="s">
        <v>1</v>
      </c>
      <c r="F558" s="1" t="s">
        <v>3</v>
      </c>
      <c r="J558" s="17">
        <v>477002.73499999999</v>
      </c>
      <c r="K558" s="17">
        <v>4300417.0820000004</v>
      </c>
      <c r="L558">
        <f t="shared" si="56"/>
        <v>0.22500000000000001</v>
      </c>
      <c r="M558" s="2">
        <f t="shared" si="57"/>
        <v>13.225</v>
      </c>
      <c r="N558">
        <f t="shared" si="58"/>
        <v>1.5707963267948967E-2</v>
      </c>
      <c r="O558">
        <f t="shared" si="59"/>
        <v>0.20772927144882841</v>
      </c>
      <c r="P558">
        <f t="shared" si="60"/>
        <v>13.22336846456996</v>
      </c>
      <c r="Q558">
        <f t="shared" si="61"/>
        <v>477002.94272927142</v>
      </c>
      <c r="R558">
        <f t="shared" si="62"/>
        <v>4300430.3053684654</v>
      </c>
    </row>
    <row r="559" spans="1:18" x14ac:dyDescent="0.25">
      <c r="A559" s="3" t="s">
        <v>76</v>
      </c>
      <c r="B559" s="2">
        <v>130.19999999999999</v>
      </c>
      <c r="C559">
        <v>3.02</v>
      </c>
      <c r="D559">
        <v>84.8</v>
      </c>
      <c r="E559" s="1" t="s">
        <v>2</v>
      </c>
      <c r="F559" s="1" t="s">
        <v>3</v>
      </c>
      <c r="J559" s="17">
        <v>476921.01199999999</v>
      </c>
      <c r="K559" s="17">
        <v>4300468.1059999997</v>
      </c>
      <c r="L559">
        <f t="shared" si="56"/>
        <v>0.65099999999999991</v>
      </c>
      <c r="M559" s="2">
        <f t="shared" si="57"/>
        <v>3.6709999999999998</v>
      </c>
      <c r="N559">
        <f t="shared" si="58"/>
        <v>1.4800392056911915</v>
      </c>
      <c r="O559">
        <f t="shared" si="59"/>
        <v>3.6558916273192268</v>
      </c>
      <c r="P559">
        <f t="shared" si="60"/>
        <v>0.33271220190605078</v>
      </c>
      <c r="Q559">
        <f t="shared" si="61"/>
        <v>476924.66789162729</v>
      </c>
      <c r="R559">
        <f t="shared" si="62"/>
        <v>4300468.438712202</v>
      </c>
    </row>
    <row r="560" spans="1:18" x14ac:dyDescent="0.25">
      <c r="A560" s="3" t="s">
        <v>76</v>
      </c>
      <c r="B560" s="2">
        <v>101.5</v>
      </c>
      <c r="C560">
        <v>14.19</v>
      </c>
      <c r="D560">
        <v>59</v>
      </c>
      <c r="E560" s="1" t="s">
        <v>1</v>
      </c>
      <c r="F560" s="1" t="s">
        <v>3</v>
      </c>
      <c r="J560" s="17">
        <v>476921.01199999999</v>
      </c>
      <c r="K560" s="17">
        <v>4300468.1059999997</v>
      </c>
      <c r="L560">
        <f t="shared" si="56"/>
        <v>0.50749999999999995</v>
      </c>
      <c r="M560" s="2">
        <f t="shared" si="57"/>
        <v>14.6975</v>
      </c>
      <c r="N560">
        <f t="shared" si="58"/>
        <v>1.0297442586766545</v>
      </c>
      <c r="O560">
        <f t="shared" si="59"/>
        <v>12.598216402069296</v>
      </c>
      <c r="P560">
        <f t="shared" si="60"/>
        <v>7.5697721059905207</v>
      </c>
      <c r="Q560">
        <f t="shared" si="61"/>
        <v>476933.61021640204</v>
      </c>
      <c r="R560">
        <f t="shared" si="62"/>
        <v>4300475.6757721053</v>
      </c>
    </row>
    <row r="561" spans="1:18" x14ac:dyDescent="0.25">
      <c r="A561" s="3" t="s">
        <v>76</v>
      </c>
      <c r="B561" s="2">
        <v>79.5</v>
      </c>
      <c r="C561">
        <v>18.68</v>
      </c>
      <c r="D561">
        <v>55.5</v>
      </c>
      <c r="E561" s="1" t="s">
        <v>1</v>
      </c>
      <c r="F561" s="1" t="s">
        <v>3</v>
      </c>
      <c r="J561" s="17">
        <v>476921.01199999999</v>
      </c>
      <c r="K561" s="17">
        <v>4300468.1059999997</v>
      </c>
      <c r="L561">
        <f t="shared" si="56"/>
        <v>0.39750000000000002</v>
      </c>
      <c r="M561" s="2">
        <f t="shared" si="57"/>
        <v>19.077500000000001</v>
      </c>
      <c r="N561">
        <f t="shared" si="58"/>
        <v>0.96865773485685291</v>
      </c>
      <c r="O561">
        <f t="shared" si="59"/>
        <v>15.722267363436504</v>
      </c>
      <c r="P561">
        <f t="shared" si="60"/>
        <v>10.805614984933499</v>
      </c>
      <c r="Q561">
        <f t="shared" si="61"/>
        <v>476936.73426736344</v>
      </c>
      <c r="R561">
        <f t="shared" si="62"/>
        <v>4300478.9116149843</v>
      </c>
    </row>
    <row r="562" spans="1:18" x14ac:dyDescent="0.25">
      <c r="A562" s="3" t="s">
        <v>76</v>
      </c>
      <c r="B562" s="2">
        <v>27.4</v>
      </c>
      <c r="C562">
        <v>23.43</v>
      </c>
      <c r="D562">
        <v>55.5</v>
      </c>
      <c r="E562" s="1" t="s">
        <v>4</v>
      </c>
      <c r="F562" s="1" t="s">
        <v>3</v>
      </c>
      <c r="J562" s="17">
        <v>476921.01199999999</v>
      </c>
      <c r="K562" s="17">
        <v>4300468.1059999997</v>
      </c>
      <c r="L562">
        <f t="shared" si="56"/>
        <v>0.13699999999999998</v>
      </c>
      <c r="M562" s="2">
        <f t="shared" si="57"/>
        <v>23.567</v>
      </c>
      <c r="N562">
        <f t="shared" si="58"/>
        <v>0.96865773485685291</v>
      </c>
      <c r="O562">
        <f t="shared" si="59"/>
        <v>19.422181887255043</v>
      </c>
      <c r="P562">
        <f t="shared" si="60"/>
        <v>13.348495785607536</v>
      </c>
      <c r="Q562">
        <f t="shared" si="61"/>
        <v>476940.43418188725</v>
      </c>
      <c r="R562">
        <f t="shared" si="62"/>
        <v>4300481.4544957848</v>
      </c>
    </row>
    <row r="563" spans="1:18" x14ac:dyDescent="0.25">
      <c r="A563" s="3" t="s">
        <v>76</v>
      </c>
      <c r="B563" s="2">
        <v>91.8</v>
      </c>
      <c r="C563">
        <v>29.84</v>
      </c>
      <c r="D563">
        <v>56</v>
      </c>
      <c r="E563" s="1" t="s">
        <v>1</v>
      </c>
      <c r="F563" s="1" t="s">
        <v>3</v>
      </c>
      <c r="J563" s="17">
        <v>476921.01199999999</v>
      </c>
      <c r="K563" s="17">
        <v>4300468.1059999997</v>
      </c>
      <c r="L563">
        <f t="shared" si="56"/>
        <v>0.45899999999999996</v>
      </c>
      <c r="M563" s="2">
        <f t="shared" si="57"/>
        <v>30.298999999999999</v>
      </c>
      <c r="N563">
        <f t="shared" si="58"/>
        <v>0.97738438111682457</v>
      </c>
      <c r="O563">
        <f t="shared" si="59"/>
        <v>25.119009410845209</v>
      </c>
      <c r="P563">
        <f t="shared" si="60"/>
        <v>16.942985782260156</v>
      </c>
      <c r="Q563">
        <f t="shared" si="61"/>
        <v>476946.13100941083</v>
      </c>
      <c r="R563">
        <f t="shared" si="62"/>
        <v>4300485.0489857821</v>
      </c>
    </row>
    <row r="564" spans="1:18" x14ac:dyDescent="0.25">
      <c r="A564" s="3" t="s">
        <v>76</v>
      </c>
      <c r="B564" s="2">
        <v>48.3</v>
      </c>
      <c r="C564">
        <v>32.799999999999997</v>
      </c>
      <c r="D564" s="15">
        <v>62.9</v>
      </c>
      <c r="E564" s="1" t="s">
        <v>2</v>
      </c>
      <c r="F564" s="1" t="s">
        <v>3</v>
      </c>
      <c r="J564" s="17">
        <v>476921.01199999999</v>
      </c>
      <c r="K564" s="17">
        <v>4300468.1059999997</v>
      </c>
      <c r="L564">
        <f t="shared" si="56"/>
        <v>0.24149999999999999</v>
      </c>
      <c r="M564" s="2">
        <f t="shared" si="57"/>
        <v>33.041499999999999</v>
      </c>
      <c r="N564">
        <f t="shared" si="58"/>
        <v>1.0978120995044334</v>
      </c>
      <c r="O564">
        <f t="shared" si="59"/>
        <v>29.413966383558535</v>
      </c>
      <c r="P564">
        <f t="shared" si="60"/>
        <v>15.051887052356202</v>
      </c>
      <c r="Q564">
        <f t="shared" si="61"/>
        <v>476950.42596638354</v>
      </c>
      <c r="R564">
        <f t="shared" si="62"/>
        <v>4300483.1578870518</v>
      </c>
    </row>
    <row r="565" spans="1:18" x14ac:dyDescent="0.25">
      <c r="A565" s="3" t="s">
        <v>76</v>
      </c>
      <c r="B565" s="2">
        <v>126.5</v>
      </c>
      <c r="C565">
        <v>42.8</v>
      </c>
      <c r="D565" s="15">
        <v>72.099999999999994</v>
      </c>
      <c r="E565" s="1" t="s">
        <v>12</v>
      </c>
      <c r="F565" s="1" t="s">
        <v>3</v>
      </c>
      <c r="H565" s="1" t="s">
        <v>18</v>
      </c>
      <c r="I565" t="s">
        <v>9</v>
      </c>
      <c r="J565" s="17">
        <v>476921.01199999999</v>
      </c>
      <c r="K565" s="17">
        <v>4300468.1059999997</v>
      </c>
      <c r="L565">
        <f t="shared" si="56"/>
        <v>0.63249999999999995</v>
      </c>
      <c r="M565" s="2">
        <f t="shared" si="57"/>
        <v>43.432499999999997</v>
      </c>
      <c r="N565">
        <f t="shared" si="58"/>
        <v>1.2583823906879115</v>
      </c>
      <c r="O565">
        <f t="shared" si="59"/>
        <v>41.330123946493693</v>
      </c>
      <c r="P565">
        <f t="shared" si="60"/>
        <v>13.349266302590125</v>
      </c>
      <c r="Q565">
        <f t="shared" si="61"/>
        <v>476962.34212394647</v>
      </c>
      <c r="R565">
        <f t="shared" si="62"/>
        <v>4300481.4552663025</v>
      </c>
    </row>
    <row r="566" spans="1:18" x14ac:dyDescent="0.25">
      <c r="A566" s="3" t="s">
        <v>76</v>
      </c>
      <c r="B566" s="2">
        <v>54.5</v>
      </c>
      <c r="C566">
        <v>24.22</v>
      </c>
      <c r="D566" s="15">
        <v>112</v>
      </c>
      <c r="E566" s="1" t="s">
        <v>2</v>
      </c>
      <c r="F566" s="1" t="s">
        <v>3</v>
      </c>
      <c r="J566" s="17">
        <v>476921.01199999999</v>
      </c>
      <c r="K566" s="17">
        <v>4300468.1059999997</v>
      </c>
      <c r="L566">
        <f t="shared" si="56"/>
        <v>0.27250000000000002</v>
      </c>
      <c r="M566" s="2">
        <f t="shared" si="57"/>
        <v>24.4925</v>
      </c>
      <c r="N566">
        <f t="shared" si="58"/>
        <v>1.9547687622336491</v>
      </c>
      <c r="O566">
        <f t="shared" si="59"/>
        <v>22.70905055797704</v>
      </c>
      <c r="P566">
        <f t="shared" si="60"/>
        <v>-9.1750519892392255</v>
      </c>
      <c r="Q566">
        <f t="shared" si="61"/>
        <v>476943.72105055797</v>
      </c>
      <c r="R566">
        <f t="shared" si="62"/>
        <v>4300458.9309480106</v>
      </c>
    </row>
    <row r="567" spans="1:18" x14ac:dyDescent="0.25">
      <c r="A567" s="3" t="s">
        <v>76</v>
      </c>
      <c r="B567" s="2">
        <v>39.1</v>
      </c>
      <c r="C567">
        <v>20.88</v>
      </c>
      <c r="D567" s="15">
        <v>124</v>
      </c>
      <c r="E567" s="1" t="s">
        <v>2</v>
      </c>
      <c r="F567" s="1" t="s">
        <v>3</v>
      </c>
      <c r="J567" s="17">
        <v>476921.01199999999</v>
      </c>
      <c r="K567" s="17">
        <v>4300468.1059999997</v>
      </c>
      <c r="L567">
        <f t="shared" si="56"/>
        <v>0.19550000000000001</v>
      </c>
      <c r="M567" s="2">
        <f t="shared" si="57"/>
        <v>21.075499999999998</v>
      </c>
      <c r="N567">
        <f t="shared" si="58"/>
        <v>2.1642082724729685</v>
      </c>
      <c r="O567">
        <f t="shared" si="59"/>
        <v>17.472381360383782</v>
      </c>
      <c r="P567">
        <f t="shared" si="60"/>
        <v>-11.785270037097721</v>
      </c>
      <c r="Q567">
        <f t="shared" si="61"/>
        <v>476938.48438136035</v>
      </c>
      <c r="R567">
        <f t="shared" si="62"/>
        <v>4300456.3207299626</v>
      </c>
    </row>
    <row r="568" spans="1:18" x14ac:dyDescent="0.25">
      <c r="A568" s="3" t="s">
        <v>76</v>
      </c>
      <c r="B568" s="2">
        <v>116</v>
      </c>
      <c r="C568">
        <v>17.93</v>
      </c>
      <c r="D568" s="15">
        <v>128</v>
      </c>
      <c r="E568" s="1" t="s">
        <v>4</v>
      </c>
      <c r="F568" s="1" t="s">
        <v>3</v>
      </c>
      <c r="H568" s="1" t="s">
        <v>18</v>
      </c>
      <c r="J568" s="17">
        <v>476921.01199999999</v>
      </c>
      <c r="K568" s="17">
        <v>4300468.1059999997</v>
      </c>
      <c r="L568">
        <f t="shared" si="56"/>
        <v>0.57999999999999996</v>
      </c>
      <c r="M568" s="2">
        <f t="shared" si="57"/>
        <v>18.509999999999998</v>
      </c>
      <c r="N568">
        <f t="shared" si="58"/>
        <v>2.2340214425527418</v>
      </c>
      <c r="O568">
        <f t="shared" si="59"/>
        <v>14.586079049260423</v>
      </c>
      <c r="P568">
        <f t="shared" si="60"/>
        <v>-11.395893908277934</v>
      </c>
      <c r="Q568">
        <f t="shared" si="61"/>
        <v>476935.59807904926</v>
      </c>
      <c r="R568">
        <f t="shared" si="62"/>
        <v>4300456.7101060916</v>
      </c>
    </row>
    <row r="569" spans="1:18" x14ac:dyDescent="0.25">
      <c r="A569" s="3" t="s">
        <v>76</v>
      </c>
      <c r="B569" s="2">
        <v>29.5</v>
      </c>
      <c r="C569">
        <v>22.1</v>
      </c>
      <c r="D569" s="15">
        <v>131</v>
      </c>
      <c r="E569" s="1" t="s">
        <v>2</v>
      </c>
      <c r="F569" s="1" t="s">
        <v>3</v>
      </c>
      <c r="J569" s="17">
        <v>476921.01199999999</v>
      </c>
      <c r="K569" s="17">
        <v>4300468.1059999997</v>
      </c>
      <c r="L569">
        <f t="shared" si="56"/>
        <v>0.14749999999999999</v>
      </c>
      <c r="M569" s="2">
        <f t="shared" si="57"/>
        <v>22.247500000000002</v>
      </c>
      <c r="N569">
        <f t="shared" si="58"/>
        <v>2.2863813201125716</v>
      </c>
      <c r="O569">
        <f t="shared" si="59"/>
        <v>16.790401386006124</v>
      </c>
      <c r="P569">
        <f t="shared" si="60"/>
        <v>-14.59567324746631</v>
      </c>
      <c r="Q569">
        <f t="shared" si="61"/>
        <v>476937.80240138597</v>
      </c>
      <c r="R569">
        <f t="shared" si="62"/>
        <v>4300453.5103267524</v>
      </c>
    </row>
    <row r="570" spans="1:18" x14ac:dyDescent="0.25">
      <c r="A570" s="3" t="s">
        <v>76</v>
      </c>
      <c r="B570" s="2">
        <v>46.8</v>
      </c>
      <c r="C570">
        <v>19.41</v>
      </c>
      <c r="D570" s="15">
        <v>132</v>
      </c>
      <c r="E570" s="1" t="s">
        <v>2</v>
      </c>
      <c r="F570" s="1" t="s">
        <v>3</v>
      </c>
      <c r="J570" s="17">
        <v>476921.01199999999</v>
      </c>
      <c r="K570" s="17">
        <v>4300468.1059999997</v>
      </c>
      <c r="L570">
        <f t="shared" si="56"/>
        <v>0.23399999999999999</v>
      </c>
      <c r="M570" s="2">
        <f t="shared" si="57"/>
        <v>19.643999999999998</v>
      </c>
      <c r="N570">
        <f t="shared" si="58"/>
        <v>2.3038346126325151</v>
      </c>
      <c r="O570">
        <f t="shared" si="59"/>
        <v>14.598336951677931</v>
      </c>
      <c r="P570">
        <f t="shared" si="60"/>
        <v>-13.144401631313411</v>
      </c>
      <c r="Q570">
        <f t="shared" si="61"/>
        <v>476935.61033695168</v>
      </c>
      <c r="R570">
        <f t="shared" si="62"/>
        <v>4300454.9615983684</v>
      </c>
    </row>
    <row r="571" spans="1:18" x14ac:dyDescent="0.25">
      <c r="A571" s="3" t="s">
        <v>76</v>
      </c>
      <c r="B571" s="2">
        <v>51.5</v>
      </c>
      <c r="C571">
        <v>36.78</v>
      </c>
      <c r="D571" s="15">
        <v>154</v>
      </c>
      <c r="E571" s="1" t="s">
        <v>2</v>
      </c>
      <c r="F571" s="1" t="s">
        <v>3</v>
      </c>
      <c r="J571" s="17">
        <v>476921.01199999999</v>
      </c>
      <c r="K571" s="17">
        <v>4300468.1059999997</v>
      </c>
      <c r="L571">
        <f t="shared" si="56"/>
        <v>0.25750000000000001</v>
      </c>
      <c r="M571" s="2">
        <f t="shared" si="57"/>
        <v>37.037500000000001</v>
      </c>
      <c r="N571">
        <f t="shared" si="58"/>
        <v>2.6878070480712677</v>
      </c>
      <c r="O571">
        <f t="shared" si="59"/>
        <v>16.23617134920045</v>
      </c>
      <c r="P571">
        <f t="shared" si="60"/>
        <v>-33.289084489805397</v>
      </c>
      <c r="Q571">
        <f t="shared" si="61"/>
        <v>476937.24817134917</v>
      </c>
      <c r="R571">
        <f t="shared" si="62"/>
        <v>4300434.8169155102</v>
      </c>
    </row>
    <row r="572" spans="1:18" x14ac:dyDescent="0.25">
      <c r="A572" s="3" t="s">
        <v>76</v>
      </c>
      <c r="B572" s="2">
        <v>106.5</v>
      </c>
      <c r="C572">
        <v>46.7</v>
      </c>
      <c r="D572" s="15">
        <v>165</v>
      </c>
      <c r="E572" s="1" t="s">
        <v>2</v>
      </c>
      <c r="G572" s="1" t="s">
        <v>5</v>
      </c>
      <c r="I572" t="s">
        <v>74</v>
      </c>
      <c r="J572" s="17">
        <v>476921.01199999999</v>
      </c>
      <c r="K572" s="17">
        <v>4300468.1059999997</v>
      </c>
      <c r="L572">
        <f t="shared" si="56"/>
        <v>0.53249999999999997</v>
      </c>
      <c r="M572" s="2">
        <f t="shared" si="57"/>
        <v>47.232500000000002</v>
      </c>
      <c r="N572">
        <f t="shared" si="58"/>
        <v>2.8797932657906435</v>
      </c>
      <c r="O572">
        <f t="shared" si="59"/>
        <v>12.224670547804825</v>
      </c>
      <c r="P572">
        <f t="shared" si="60"/>
        <v>-45.623091590198413</v>
      </c>
      <c r="Q572">
        <f t="shared" si="61"/>
        <v>476933.23667054781</v>
      </c>
      <c r="R572">
        <f t="shared" si="62"/>
        <v>4300422.4829084091</v>
      </c>
    </row>
    <row r="573" spans="1:18" x14ac:dyDescent="0.25">
      <c r="A573" s="3" t="s">
        <v>76</v>
      </c>
      <c r="B573" s="2">
        <v>71</v>
      </c>
      <c r="C573">
        <v>41.3</v>
      </c>
      <c r="D573" s="15">
        <v>167</v>
      </c>
      <c r="E573" s="1" t="s">
        <v>2</v>
      </c>
      <c r="F573" s="1" t="s">
        <v>3</v>
      </c>
      <c r="J573" s="17">
        <v>476921.01199999999</v>
      </c>
      <c r="K573" s="17">
        <v>4300468.1059999997</v>
      </c>
      <c r="L573">
        <f t="shared" si="56"/>
        <v>0.35499999999999998</v>
      </c>
      <c r="M573" s="2">
        <f t="shared" si="57"/>
        <v>41.654999999999994</v>
      </c>
      <c r="N573">
        <f t="shared" si="58"/>
        <v>2.9146998508305302</v>
      </c>
      <c r="O573">
        <f t="shared" si="59"/>
        <v>9.3703361686937043</v>
      </c>
      <c r="P573">
        <f t="shared" si="60"/>
        <v>-40.587385048628967</v>
      </c>
      <c r="Q573">
        <f t="shared" si="61"/>
        <v>476930.38233616867</v>
      </c>
      <c r="R573">
        <f t="shared" si="62"/>
        <v>4300427.5186149506</v>
      </c>
    </row>
    <row r="574" spans="1:18" x14ac:dyDescent="0.25">
      <c r="A574" s="3" t="s">
        <v>76</v>
      </c>
      <c r="B574" s="2">
        <v>72.5</v>
      </c>
      <c r="C574">
        <v>19.62</v>
      </c>
      <c r="D574" s="15">
        <v>94</v>
      </c>
      <c r="E574" s="1" t="s">
        <v>2</v>
      </c>
      <c r="F574" s="1" t="s">
        <v>3</v>
      </c>
      <c r="J574" s="17">
        <v>476921.01199999999</v>
      </c>
      <c r="K574" s="17">
        <v>4300468.1059999997</v>
      </c>
      <c r="L574">
        <f t="shared" si="56"/>
        <v>0.36249999999999999</v>
      </c>
      <c r="M574" s="2">
        <f t="shared" si="57"/>
        <v>19.982500000000002</v>
      </c>
      <c r="N574">
        <f t="shared" si="58"/>
        <v>1.6406094968746698</v>
      </c>
      <c r="O574">
        <f t="shared" si="59"/>
        <v>19.933823634316937</v>
      </c>
      <c r="P574">
        <f t="shared" si="60"/>
        <v>-1.3939087365919844</v>
      </c>
      <c r="Q574">
        <f t="shared" si="61"/>
        <v>476940.94582363428</v>
      </c>
      <c r="R574">
        <f t="shared" si="62"/>
        <v>4300466.7120912634</v>
      </c>
    </row>
    <row r="575" spans="1:18" x14ac:dyDescent="0.25">
      <c r="A575" s="3" t="s">
        <v>76</v>
      </c>
      <c r="B575" s="2">
        <v>88.5</v>
      </c>
      <c r="C575">
        <v>24.62</v>
      </c>
      <c r="D575" s="15">
        <v>189</v>
      </c>
      <c r="E575" s="1" t="s">
        <v>1</v>
      </c>
      <c r="F575" s="1" t="s">
        <v>3</v>
      </c>
      <c r="H575" s="1" t="s">
        <v>18</v>
      </c>
      <c r="J575" s="17">
        <v>476921.01199999999</v>
      </c>
      <c r="K575" s="17">
        <v>4300468.1059999997</v>
      </c>
      <c r="L575">
        <f t="shared" si="56"/>
        <v>0.4425</v>
      </c>
      <c r="M575" s="2">
        <f t="shared" si="57"/>
        <v>25.0625</v>
      </c>
      <c r="N575">
        <f t="shared" si="58"/>
        <v>3.2986722862692828</v>
      </c>
      <c r="O575">
        <f t="shared" si="59"/>
        <v>-3.9206387800707825</v>
      </c>
      <c r="P575">
        <f t="shared" si="60"/>
        <v>-24.75393903616564</v>
      </c>
      <c r="Q575">
        <f t="shared" si="61"/>
        <v>476917.09136121994</v>
      </c>
      <c r="R575">
        <f t="shared" si="62"/>
        <v>4300443.3520609634</v>
      </c>
    </row>
    <row r="576" spans="1:18" x14ac:dyDescent="0.25">
      <c r="A576" s="3" t="s">
        <v>76</v>
      </c>
      <c r="B576" s="2">
        <v>99.5</v>
      </c>
      <c r="C576">
        <v>24.62</v>
      </c>
      <c r="D576" s="15">
        <v>182</v>
      </c>
      <c r="E576" s="1" t="s">
        <v>1</v>
      </c>
      <c r="F576" s="1" t="s">
        <v>3</v>
      </c>
      <c r="I576" t="s">
        <v>9</v>
      </c>
      <c r="J576" s="17">
        <v>476921.01199999999</v>
      </c>
      <c r="K576" s="17">
        <v>4300468.1059999997</v>
      </c>
      <c r="L576">
        <f t="shared" si="56"/>
        <v>0.4975</v>
      </c>
      <c r="M576" s="2">
        <f t="shared" si="57"/>
        <v>25.1175</v>
      </c>
      <c r="N576">
        <f t="shared" si="58"/>
        <v>3.1764992386296798</v>
      </c>
      <c r="O576">
        <f t="shared" si="59"/>
        <v>-0.87658810842506629</v>
      </c>
      <c r="P576">
        <f t="shared" si="60"/>
        <v>-25.102199097652136</v>
      </c>
      <c r="Q576">
        <f t="shared" si="61"/>
        <v>476920.13541189156</v>
      </c>
      <c r="R576">
        <f t="shared" si="62"/>
        <v>4300443.0038009016</v>
      </c>
    </row>
    <row r="577" spans="1:18" x14ac:dyDescent="0.25">
      <c r="A577" s="3" t="s">
        <v>76</v>
      </c>
      <c r="B577" s="2">
        <v>95.5</v>
      </c>
      <c r="C577">
        <v>25.6</v>
      </c>
      <c r="D577" s="15">
        <v>182</v>
      </c>
      <c r="E577" s="1" t="s">
        <v>4</v>
      </c>
      <c r="F577" s="1" t="s">
        <v>3</v>
      </c>
      <c r="J577" s="17">
        <v>476921.01199999999</v>
      </c>
      <c r="K577" s="17">
        <v>4300468.1059999997</v>
      </c>
      <c r="L577">
        <f t="shared" si="56"/>
        <v>0.47749999999999998</v>
      </c>
      <c r="M577" s="2">
        <f t="shared" si="57"/>
        <v>26.077500000000001</v>
      </c>
      <c r="N577">
        <f t="shared" si="58"/>
        <v>3.1764992386296798</v>
      </c>
      <c r="O577">
        <f t="shared" si="59"/>
        <v>-0.91009162525946719</v>
      </c>
      <c r="P577">
        <f t="shared" si="60"/>
        <v>-26.06161429159047</v>
      </c>
      <c r="Q577">
        <f t="shared" si="61"/>
        <v>476920.10190837475</v>
      </c>
      <c r="R577">
        <f t="shared" si="62"/>
        <v>4300442.0443857079</v>
      </c>
    </row>
    <row r="578" spans="1:18" x14ac:dyDescent="0.25">
      <c r="A578" s="3" t="s">
        <v>76</v>
      </c>
      <c r="B578" s="2">
        <v>34.5</v>
      </c>
      <c r="C578">
        <v>27</v>
      </c>
      <c r="D578" s="15">
        <v>182</v>
      </c>
      <c r="E578" s="1" t="s">
        <v>1</v>
      </c>
      <c r="G578" s="1" t="s">
        <v>5</v>
      </c>
      <c r="J578" s="17">
        <v>476921.01199999999</v>
      </c>
      <c r="K578" s="17">
        <v>4300468.1059999997</v>
      </c>
      <c r="L578">
        <f t="shared" si="56"/>
        <v>0.17249999999999999</v>
      </c>
      <c r="M578" s="2">
        <f t="shared" si="57"/>
        <v>27.172499999999999</v>
      </c>
      <c r="N578">
        <f t="shared" si="58"/>
        <v>3.1764992386296798</v>
      </c>
      <c r="O578">
        <f t="shared" si="59"/>
        <v>-0.94830657414870567</v>
      </c>
      <c r="P578">
        <f t="shared" si="60"/>
        <v>-27.155947247176378</v>
      </c>
      <c r="Q578">
        <f t="shared" si="61"/>
        <v>476920.06369342585</v>
      </c>
      <c r="R578">
        <f t="shared" si="62"/>
        <v>4300440.9500527522</v>
      </c>
    </row>
    <row r="579" spans="1:18" x14ac:dyDescent="0.25">
      <c r="A579" s="3" t="s">
        <v>76</v>
      </c>
      <c r="B579" s="2">
        <v>79.5</v>
      </c>
      <c r="C579">
        <v>2.39</v>
      </c>
      <c r="D579" s="15">
        <v>248</v>
      </c>
      <c r="E579" s="1" t="s">
        <v>12</v>
      </c>
      <c r="F579" s="1" t="s">
        <v>3</v>
      </c>
      <c r="J579" s="17">
        <v>476921.01199999999</v>
      </c>
      <c r="K579" s="17">
        <v>4300468.1059999997</v>
      </c>
      <c r="L579">
        <f t="shared" si="56"/>
        <v>0.39750000000000002</v>
      </c>
      <c r="M579" s="2">
        <f t="shared" si="57"/>
        <v>2.7875000000000001</v>
      </c>
      <c r="N579">
        <f t="shared" si="58"/>
        <v>4.3284165449459371</v>
      </c>
      <c r="O579">
        <f t="shared" si="59"/>
        <v>-2.5845249946049198</v>
      </c>
      <c r="P579">
        <f t="shared" si="60"/>
        <v>-1.0442158791468557</v>
      </c>
      <c r="Q579">
        <f t="shared" si="61"/>
        <v>476918.42747500539</v>
      </c>
      <c r="R579">
        <f t="shared" si="62"/>
        <v>4300467.0617841203</v>
      </c>
    </row>
    <row r="580" spans="1:18" x14ac:dyDescent="0.25">
      <c r="A580" s="3" t="s">
        <v>76</v>
      </c>
      <c r="B580" s="2">
        <v>87.5</v>
      </c>
      <c r="C580">
        <v>13.17</v>
      </c>
      <c r="D580" s="15">
        <v>288</v>
      </c>
      <c r="E580" s="1" t="s">
        <v>12</v>
      </c>
      <c r="F580" s="1" t="s">
        <v>3</v>
      </c>
      <c r="J580" s="17">
        <v>476921.01199999999</v>
      </c>
      <c r="K580" s="17">
        <v>4300468.1059999997</v>
      </c>
      <c r="L580">
        <f t="shared" si="56"/>
        <v>0.4375</v>
      </c>
      <c r="M580" s="2">
        <f t="shared" si="57"/>
        <v>13.6075</v>
      </c>
      <c r="N580">
        <f t="shared" si="58"/>
        <v>5.026548245743669</v>
      </c>
      <c r="O580">
        <f t="shared" si="59"/>
        <v>-12.941501545486304</v>
      </c>
      <c r="P580">
        <f t="shared" si="60"/>
        <v>4.2049487509570946</v>
      </c>
      <c r="Q580">
        <f t="shared" si="61"/>
        <v>476908.0704984545</v>
      </c>
      <c r="R580">
        <f t="shared" si="62"/>
        <v>4300472.3109487509</v>
      </c>
    </row>
    <row r="581" spans="1:18" x14ac:dyDescent="0.25">
      <c r="A581" s="3" t="s">
        <v>76</v>
      </c>
      <c r="B581" s="2">
        <v>73</v>
      </c>
      <c r="C581">
        <v>15.82</v>
      </c>
      <c r="D581" s="15">
        <v>300</v>
      </c>
      <c r="E581" s="1" t="s">
        <v>12</v>
      </c>
      <c r="F581" s="1" t="s">
        <v>3</v>
      </c>
      <c r="J581" s="17">
        <v>476921.01199999999</v>
      </c>
      <c r="K581" s="17">
        <v>4300468.1059999997</v>
      </c>
      <c r="L581">
        <f t="shared" si="56"/>
        <v>0.36499999999999999</v>
      </c>
      <c r="M581" s="2">
        <f t="shared" si="57"/>
        <v>16.184999999999999</v>
      </c>
      <c r="N581">
        <f t="shared" si="58"/>
        <v>5.2359877559829888</v>
      </c>
      <c r="O581">
        <f t="shared" si="59"/>
        <v>-14.016621160251137</v>
      </c>
      <c r="P581">
        <f t="shared" si="60"/>
        <v>8.0925000000000011</v>
      </c>
      <c r="Q581">
        <f t="shared" si="61"/>
        <v>476906.99537883973</v>
      </c>
      <c r="R581">
        <f t="shared" si="62"/>
        <v>4300476.1984999999</v>
      </c>
    </row>
    <row r="582" spans="1:18" x14ac:dyDescent="0.25">
      <c r="A582" s="3" t="s">
        <v>76</v>
      </c>
      <c r="B582" s="2">
        <v>52.2</v>
      </c>
      <c r="C582">
        <v>15.54</v>
      </c>
      <c r="D582" s="15">
        <v>307</v>
      </c>
      <c r="E582" s="1" t="s">
        <v>12</v>
      </c>
      <c r="F582" s="1" t="s">
        <v>3</v>
      </c>
      <c r="J582" s="17">
        <v>476921.01199999999</v>
      </c>
      <c r="K582" s="17">
        <v>4300468.1059999997</v>
      </c>
      <c r="L582">
        <f t="shared" si="56"/>
        <v>0.26100000000000001</v>
      </c>
      <c r="M582" s="2">
        <f t="shared" si="57"/>
        <v>15.800999999999998</v>
      </c>
      <c r="N582">
        <f t="shared" si="58"/>
        <v>5.3581608036225914</v>
      </c>
      <c r="O582">
        <f t="shared" si="59"/>
        <v>-12.619239694257276</v>
      </c>
      <c r="P582">
        <f t="shared" si="60"/>
        <v>9.5092791808255086</v>
      </c>
      <c r="Q582">
        <f t="shared" si="61"/>
        <v>476908.39276030572</v>
      </c>
      <c r="R582">
        <f t="shared" si="62"/>
        <v>4300477.6152791809</v>
      </c>
    </row>
    <row r="583" spans="1:18" x14ac:dyDescent="0.25">
      <c r="A583" s="3" t="s">
        <v>76</v>
      </c>
      <c r="B583" s="2">
        <v>97</v>
      </c>
      <c r="C583">
        <v>16.77</v>
      </c>
      <c r="D583" s="15">
        <v>332</v>
      </c>
      <c r="E583" s="1" t="s">
        <v>12</v>
      </c>
      <c r="F583" s="1" t="s">
        <v>3</v>
      </c>
      <c r="J583" s="17">
        <v>476921.01199999999</v>
      </c>
      <c r="K583" s="17">
        <v>4300468.1059999997</v>
      </c>
      <c r="L583">
        <f t="shared" ref="L583:L630" si="63">B583/2/100</f>
        <v>0.48499999999999999</v>
      </c>
      <c r="M583" s="2">
        <f t="shared" ref="M583:M630" si="64">C583+L583</f>
        <v>17.254999999999999</v>
      </c>
      <c r="N583">
        <f t="shared" ref="N583:N630" si="65">D583*(PI()/180)</f>
        <v>5.7944931166211742</v>
      </c>
      <c r="O583">
        <f t="shared" ref="O583:O630" si="66">M583*SIN(N583)</f>
        <v>-8.1007318158705459</v>
      </c>
      <c r="P583">
        <f t="shared" ref="P583:P630" si="67">M583*COS(N583)</f>
        <v>15.235260714780782</v>
      </c>
      <c r="Q583">
        <f t="shared" ref="Q583:Q630" si="68">J583+O583</f>
        <v>476912.91126818414</v>
      </c>
      <c r="R583">
        <f t="shared" ref="R583:R630" si="69">K583+P583</f>
        <v>4300483.3412607145</v>
      </c>
    </row>
    <row r="584" spans="1:18" x14ac:dyDescent="0.25">
      <c r="A584" s="3" t="s">
        <v>76</v>
      </c>
      <c r="B584" s="2">
        <v>78.5</v>
      </c>
      <c r="C584">
        <v>13.85</v>
      </c>
      <c r="D584" s="15">
        <v>344</v>
      </c>
      <c r="E584" s="1" t="s">
        <v>12</v>
      </c>
      <c r="F584" s="1" t="s">
        <v>3</v>
      </c>
      <c r="J584" s="17">
        <v>476921.01199999999</v>
      </c>
      <c r="K584" s="17">
        <v>4300468.1059999997</v>
      </c>
      <c r="L584">
        <f t="shared" si="63"/>
        <v>0.39250000000000002</v>
      </c>
      <c r="M584" s="2">
        <f t="shared" si="64"/>
        <v>14.2425</v>
      </c>
      <c r="N584">
        <f t="shared" si="65"/>
        <v>6.003932626860494</v>
      </c>
      <c r="O584">
        <f t="shared" si="66"/>
        <v>-3.9257650402236073</v>
      </c>
      <c r="P584">
        <f t="shared" si="67"/>
        <v>13.690769704401507</v>
      </c>
      <c r="Q584">
        <f t="shared" si="68"/>
        <v>476917.08623495977</v>
      </c>
      <c r="R584">
        <f t="shared" si="69"/>
        <v>4300481.7967697037</v>
      </c>
    </row>
    <row r="585" spans="1:18" x14ac:dyDescent="0.25">
      <c r="A585" s="3" t="s">
        <v>76</v>
      </c>
      <c r="B585" s="2">
        <v>63.2</v>
      </c>
      <c r="C585">
        <v>15.04</v>
      </c>
      <c r="D585" s="15">
        <v>347</v>
      </c>
      <c r="E585" s="1" t="s">
        <v>12</v>
      </c>
      <c r="F585" s="1" t="s">
        <v>3</v>
      </c>
      <c r="J585" s="17">
        <v>476921.01199999999</v>
      </c>
      <c r="K585" s="17">
        <v>4300468.1059999997</v>
      </c>
      <c r="L585">
        <f t="shared" si="63"/>
        <v>0.316</v>
      </c>
      <c r="M585" s="2">
        <f t="shared" si="64"/>
        <v>15.356</v>
      </c>
      <c r="N585">
        <f t="shared" si="65"/>
        <v>6.0562925044203233</v>
      </c>
      <c r="O585">
        <f t="shared" si="66"/>
        <v>-3.4543483905043959</v>
      </c>
      <c r="P585">
        <f t="shared" si="67"/>
        <v>14.962426714842071</v>
      </c>
      <c r="Q585">
        <f t="shared" si="68"/>
        <v>476917.55765160947</v>
      </c>
      <c r="R585">
        <f t="shared" si="69"/>
        <v>4300483.0684267143</v>
      </c>
    </row>
    <row r="586" spans="1:18" x14ac:dyDescent="0.25">
      <c r="A586" s="3" t="s">
        <v>76</v>
      </c>
      <c r="B586" s="2">
        <v>72.2</v>
      </c>
      <c r="C586">
        <v>12.98</v>
      </c>
      <c r="D586" s="15">
        <v>28.5</v>
      </c>
      <c r="E586" s="1" t="s">
        <v>1</v>
      </c>
      <c r="F586" s="1" t="s">
        <v>3</v>
      </c>
      <c r="J586" s="17">
        <v>476921.01199999999</v>
      </c>
      <c r="K586" s="17">
        <v>4300468.1059999997</v>
      </c>
      <c r="L586">
        <f t="shared" si="63"/>
        <v>0.36099999999999999</v>
      </c>
      <c r="M586" s="2">
        <f t="shared" si="64"/>
        <v>13.341000000000001</v>
      </c>
      <c r="N586">
        <f t="shared" si="65"/>
        <v>0.49741883681838395</v>
      </c>
      <c r="O586">
        <f t="shared" si="66"/>
        <v>6.3657750206234365</v>
      </c>
      <c r="P586">
        <f t="shared" si="67"/>
        <v>11.724299100023281</v>
      </c>
      <c r="Q586">
        <f t="shared" si="68"/>
        <v>476927.37777502061</v>
      </c>
      <c r="R586">
        <f t="shared" si="69"/>
        <v>4300479.8302990999</v>
      </c>
    </row>
    <row r="587" spans="1:18" x14ac:dyDescent="0.25">
      <c r="A587" s="3" t="s">
        <v>76</v>
      </c>
      <c r="B587" s="2">
        <v>38.799999999999997</v>
      </c>
      <c r="C587">
        <v>16.760000000000002</v>
      </c>
      <c r="D587" s="15">
        <v>25</v>
      </c>
      <c r="E587" s="1" t="s">
        <v>2</v>
      </c>
      <c r="F587" s="1" t="s">
        <v>3</v>
      </c>
      <c r="J587" s="17">
        <v>476921.01199999999</v>
      </c>
      <c r="K587" s="17">
        <v>4300468.1059999997</v>
      </c>
      <c r="L587">
        <f t="shared" si="63"/>
        <v>0.19399999999999998</v>
      </c>
      <c r="M587" s="2">
        <f t="shared" si="64"/>
        <v>16.954000000000001</v>
      </c>
      <c r="N587">
        <f t="shared" si="65"/>
        <v>0.43633231299858238</v>
      </c>
      <c r="O587">
        <f t="shared" si="66"/>
        <v>7.1650700095518189</v>
      </c>
      <c r="P587">
        <f t="shared" si="67"/>
        <v>15.365542221419364</v>
      </c>
      <c r="Q587">
        <f t="shared" si="68"/>
        <v>476928.17707000952</v>
      </c>
      <c r="R587">
        <f t="shared" si="69"/>
        <v>4300483.4715422215</v>
      </c>
    </row>
    <row r="588" spans="1:18" x14ac:dyDescent="0.25">
      <c r="A588" s="3" t="s">
        <v>76</v>
      </c>
      <c r="B588" s="2">
        <v>130.5</v>
      </c>
      <c r="C588">
        <v>32.799999999999997</v>
      </c>
      <c r="D588" s="15">
        <v>25.5</v>
      </c>
      <c r="E588" s="1" t="s">
        <v>2</v>
      </c>
      <c r="F588" s="1" t="s">
        <v>3</v>
      </c>
      <c r="J588" s="17">
        <v>476921.01199999999</v>
      </c>
      <c r="K588" s="17">
        <v>4300468.1059999997</v>
      </c>
      <c r="L588">
        <f t="shared" si="63"/>
        <v>0.65249999999999997</v>
      </c>
      <c r="M588" s="2">
        <f t="shared" si="64"/>
        <v>33.452500000000001</v>
      </c>
      <c r="N588">
        <f t="shared" si="65"/>
        <v>0.44505895925855404</v>
      </c>
      <c r="O588">
        <f t="shared" si="66"/>
        <v>14.401672465979493</v>
      </c>
      <c r="P588">
        <f t="shared" si="67"/>
        <v>30.193734224713712</v>
      </c>
      <c r="Q588">
        <f t="shared" si="68"/>
        <v>476935.41367246595</v>
      </c>
      <c r="R588">
        <f t="shared" si="69"/>
        <v>4300498.2997342246</v>
      </c>
    </row>
    <row r="589" spans="1:18" x14ac:dyDescent="0.25">
      <c r="A589" s="3" t="s">
        <v>76</v>
      </c>
      <c r="B589" s="2">
        <v>121</v>
      </c>
      <c r="C589">
        <v>34</v>
      </c>
      <c r="D589" s="15">
        <v>12</v>
      </c>
      <c r="E589" s="1" t="s">
        <v>1</v>
      </c>
      <c r="F589" s="1" t="s">
        <v>3</v>
      </c>
      <c r="H589" s="1" t="s">
        <v>18</v>
      </c>
      <c r="J589" s="17">
        <v>476921.01199999999</v>
      </c>
      <c r="K589" s="17">
        <v>4300468.1059999997</v>
      </c>
      <c r="L589">
        <f t="shared" si="63"/>
        <v>0.60499999999999998</v>
      </c>
      <c r="M589" s="2">
        <f t="shared" si="64"/>
        <v>34.604999999999997</v>
      </c>
      <c r="N589">
        <f t="shared" si="65"/>
        <v>0.20943951023931956</v>
      </c>
      <c r="O589">
        <f t="shared" si="66"/>
        <v>7.1947840607485611</v>
      </c>
      <c r="P589">
        <f t="shared" si="67"/>
        <v>33.848797723393339</v>
      </c>
      <c r="Q589">
        <f t="shared" si="68"/>
        <v>476928.20678406075</v>
      </c>
      <c r="R589">
        <f t="shared" si="69"/>
        <v>4300501.9547977233</v>
      </c>
    </row>
    <row r="590" spans="1:18" x14ac:dyDescent="0.25">
      <c r="A590" s="3" t="s">
        <v>79</v>
      </c>
      <c r="B590" s="2">
        <v>82.5</v>
      </c>
      <c r="C590">
        <v>23.96</v>
      </c>
      <c r="D590" s="15">
        <v>294</v>
      </c>
      <c r="E590" s="1" t="s">
        <v>2</v>
      </c>
      <c r="G590" s="1" t="s">
        <v>5</v>
      </c>
      <c r="I590" t="s">
        <v>74</v>
      </c>
      <c r="J590" s="17">
        <v>476970.15899999999</v>
      </c>
      <c r="K590" s="17">
        <v>4300419.4249999998</v>
      </c>
      <c r="L590">
        <f t="shared" si="63"/>
        <v>0.41249999999999998</v>
      </c>
      <c r="M590" s="2">
        <f t="shared" si="64"/>
        <v>24.372500000000002</v>
      </c>
      <c r="N590">
        <f t="shared" si="65"/>
        <v>5.1312680008633285</v>
      </c>
      <c r="O590">
        <f t="shared" si="66"/>
        <v>-22.265386666394296</v>
      </c>
      <c r="P590">
        <f t="shared" si="67"/>
        <v>9.9131888333649307</v>
      </c>
      <c r="Q590">
        <f t="shared" si="68"/>
        <v>476947.89361333358</v>
      </c>
      <c r="R590">
        <f t="shared" si="69"/>
        <v>4300429.3381888336</v>
      </c>
    </row>
    <row r="591" spans="1:18" x14ac:dyDescent="0.25">
      <c r="A591" s="3" t="s">
        <v>79</v>
      </c>
      <c r="B591" s="2">
        <v>46</v>
      </c>
      <c r="C591">
        <v>18.920000000000002</v>
      </c>
      <c r="D591" s="15">
        <v>274</v>
      </c>
      <c r="E591" s="1" t="s">
        <v>2</v>
      </c>
      <c r="F591" s="1" t="s">
        <v>3</v>
      </c>
      <c r="J591" s="17">
        <v>476970.15899999999</v>
      </c>
      <c r="K591" s="17">
        <v>4300419.4249999998</v>
      </c>
      <c r="L591">
        <f t="shared" si="63"/>
        <v>0.23</v>
      </c>
      <c r="M591" s="2">
        <f t="shared" si="64"/>
        <v>19.150000000000002</v>
      </c>
      <c r="N591">
        <f t="shared" si="65"/>
        <v>4.782202150464463</v>
      </c>
      <c r="O591">
        <f t="shared" si="66"/>
        <v>-19.103351562475638</v>
      </c>
      <c r="P591">
        <f t="shared" si="67"/>
        <v>1.335836472199998</v>
      </c>
      <c r="Q591">
        <f t="shared" si="68"/>
        <v>476951.05564843753</v>
      </c>
      <c r="R591">
        <f t="shared" si="69"/>
        <v>4300420.7608364718</v>
      </c>
    </row>
    <row r="592" spans="1:18" x14ac:dyDescent="0.25">
      <c r="A592" s="3" t="s">
        <v>79</v>
      </c>
      <c r="B592" s="2">
        <v>78</v>
      </c>
      <c r="C592">
        <v>24.4</v>
      </c>
      <c r="D592" s="15">
        <v>252</v>
      </c>
      <c r="E592" s="1" t="s">
        <v>2</v>
      </c>
      <c r="F592" s="1" t="s">
        <v>3</v>
      </c>
      <c r="J592" s="17">
        <v>476970.15899999999</v>
      </c>
      <c r="K592" s="17">
        <v>4300419.4249999998</v>
      </c>
      <c r="L592">
        <f t="shared" si="63"/>
        <v>0.39</v>
      </c>
      <c r="M592" s="2">
        <f t="shared" si="64"/>
        <v>24.79</v>
      </c>
      <c r="N592">
        <f t="shared" si="65"/>
        <v>4.3982297150257104</v>
      </c>
      <c r="O592">
        <f t="shared" si="66"/>
        <v>-23.576691038956856</v>
      </c>
      <c r="P592">
        <f t="shared" si="67"/>
        <v>-7.6605312905549496</v>
      </c>
      <c r="Q592">
        <f t="shared" si="68"/>
        <v>476946.58230896102</v>
      </c>
      <c r="R592">
        <f t="shared" si="69"/>
        <v>4300411.764468709</v>
      </c>
    </row>
    <row r="593" spans="1:18" x14ac:dyDescent="0.25">
      <c r="A593" s="3" t="s">
        <v>79</v>
      </c>
      <c r="B593" s="2">
        <v>98</v>
      </c>
      <c r="C593">
        <v>29.9</v>
      </c>
      <c r="D593" s="15">
        <v>250</v>
      </c>
      <c r="E593" s="1" t="s">
        <v>4</v>
      </c>
      <c r="F593" s="1" t="s">
        <v>3</v>
      </c>
      <c r="J593" s="17">
        <v>476970.15899999999</v>
      </c>
      <c r="K593" s="17">
        <v>4300419.4249999998</v>
      </c>
      <c r="L593">
        <f t="shared" si="63"/>
        <v>0.49</v>
      </c>
      <c r="M593" s="2">
        <f t="shared" si="64"/>
        <v>30.389999999999997</v>
      </c>
      <c r="N593">
        <f t="shared" si="65"/>
        <v>4.3633231299858242</v>
      </c>
      <c r="O593">
        <f t="shared" si="66"/>
        <v>-28.557258745683754</v>
      </c>
      <c r="P593">
        <f t="shared" si="67"/>
        <v>-10.393992155667066</v>
      </c>
      <c r="Q593">
        <f t="shared" si="68"/>
        <v>476941.60174125433</v>
      </c>
      <c r="R593">
        <f t="shared" si="69"/>
        <v>4300409.031007844</v>
      </c>
    </row>
    <row r="594" spans="1:18" x14ac:dyDescent="0.25">
      <c r="A594" s="3" t="s">
        <v>79</v>
      </c>
      <c r="B594" s="2">
        <v>59</v>
      </c>
      <c r="C594">
        <v>32.700000000000003</v>
      </c>
      <c r="D594" s="15">
        <v>242</v>
      </c>
      <c r="E594" s="1" t="s">
        <v>2</v>
      </c>
      <c r="F594" s="1" t="s">
        <v>3</v>
      </c>
      <c r="J594" s="17">
        <v>476970.15899999999</v>
      </c>
      <c r="K594" s="17">
        <v>4300419.4249999998</v>
      </c>
      <c r="L594">
        <f t="shared" si="63"/>
        <v>0.29499999999999998</v>
      </c>
      <c r="M594" s="2">
        <f t="shared" si="64"/>
        <v>32.995000000000005</v>
      </c>
      <c r="N594">
        <f t="shared" si="65"/>
        <v>4.2236967898262776</v>
      </c>
      <c r="O594">
        <f t="shared" si="66"/>
        <v>-29.1328558263803</v>
      </c>
      <c r="P594">
        <f t="shared" si="67"/>
        <v>-15.490214214120467</v>
      </c>
      <c r="Q594">
        <f t="shared" si="68"/>
        <v>476941.02614417358</v>
      </c>
      <c r="R594">
        <f t="shared" si="69"/>
        <v>4300403.9347857861</v>
      </c>
    </row>
    <row r="595" spans="1:18" x14ac:dyDescent="0.25">
      <c r="A595" s="3" t="s">
        <v>79</v>
      </c>
      <c r="B595" s="2">
        <v>43</v>
      </c>
      <c r="C595">
        <v>26</v>
      </c>
      <c r="D595" s="15">
        <v>231</v>
      </c>
      <c r="E595" s="1" t="s">
        <v>2</v>
      </c>
      <c r="F595" s="1" t="s">
        <v>3</v>
      </c>
      <c r="J595" s="17">
        <v>476970.15899999999</v>
      </c>
      <c r="K595" s="17">
        <v>4300419.4249999998</v>
      </c>
      <c r="L595">
        <f t="shared" si="63"/>
        <v>0.215</v>
      </c>
      <c r="M595" s="2">
        <f t="shared" si="64"/>
        <v>26.215</v>
      </c>
      <c r="N595">
        <f t="shared" si="65"/>
        <v>4.0317105721069009</v>
      </c>
      <c r="O595">
        <f t="shared" si="66"/>
        <v>-20.372881379594482</v>
      </c>
      <c r="P595">
        <f t="shared" si="67"/>
        <v>-16.497634051371499</v>
      </c>
      <c r="Q595">
        <f t="shared" si="68"/>
        <v>476949.78611862037</v>
      </c>
      <c r="R595">
        <f t="shared" si="69"/>
        <v>4300402.9273659484</v>
      </c>
    </row>
    <row r="596" spans="1:18" x14ac:dyDescent="0.25">
      <c r="A596" s="3" t="s">
        <v>80</v>
      </c>
      <c r="B596" s="2">
        <v>115.8</v>
      </c>
      <c r="C596">
        <v>8.2899999999999991</v>
      </c>
      <c r="D596" s="15">
        <v>327</v>
      </c>
      <c r="E596" s="1" t="s">
        <v>81</v>
      </c>
      <c r="F596" s="1" t="s">
        <v>3</v>
      </c>
      <c r="J596" s="17">
        <v>476924.01500000001</v>
      </c>
      <c r="K596" s="17">
        <v>4300357.6090000002</v>
      </c>
      <c r="L596">
        <f t="shared" si="63"/>
        <v>0.57899999999999996</v>
      </c>
      <c r="M596" s="2">
        <f t="shared" si="64"/>
        <v>8.8689999999999998</v>
      </c>
      <c r="N596">
        <f t="shared" si="65"/>
        <v>5.7072266540214578</v>
      </c>
      <c r="O596">
        <f t="shared" si="66"/>
        <v>-4.8304036015482739</v>
      </c>
      <c r="P596">
        <f t="shared" si="67"/>
        <v>7.4381692671079653</v>
      </c>
      <c r="Q596">
        <f t="shared" si="68"/>
        <v>476919.18459639844</v>
      </c>
      <c r="R596">
        <f t="shared" si="69"/>
        <v>4300365.0471692672</v>
      </c>
    </row>
    <row r="597" spans="1:18" x14ac:dyDescent="0.25">
      <c r="A597" s="3" t="s">
        <v>80</v>
      </c>
      <c r="B597" s="2">
        <v>42.5</v>
      </c>
      <c r="C597">
        <v>12.41</v>
      </c>
      <c r="D597" s="15">
        <v>360</v>
      </c>
      <c r="E597" s="1" t="s">
        <v>2</v>
      </c>
      <c r="F597" s="1" t="s">
        <v>3</v>
      </c>
      <c r="J597" s="17">
        <v>476924.01500000001</v>
      </c>
      <c r="K597" s="17">
        <v>4300357.6090000002</v>
      </c>
      <c r="L597">
        <f t="shared" si="63"/>
        <v>0.21249999999999999</v>
      </c>
      <c r="M597" s="2">
        <f t="shared" si="64"/>
        <v>12.6225</v>
      </c>
      <c r="N597">
        <f t="shared" si="65"/>
        <v>6.2831853071795862</v>
      </c>
      <c r="O597">
        <f t="shared" si="66"/>
        <v>-3.0928872744168115E-15</v>
      </c>
      <c r="P597">
        <f t="shared" si="67"/>
        <v>12.6225</v>
      </c>
      <c r="Q597">
        <f t="shared" si="68"/>
        <v>476924.01500000001</v>
      </c>
      <c r="R597">
        <f t="shared" si="69"/>
        <v>4300370.2314999998</v>
      </c>
    </row>
    <row r="598" spans="1:18" x14ac:dyDescent="0.25">
      <c r="A598" s="3" t="s">
        <v>80</v>
      </c>
      <c r="B598" s="2">
        <v>59</v>
      </c>
      <c r="C598">
        <v>17.47</v>
      </c>
      <c r="D598" s="15">
        <v>346</v>
      </c>
      <c r="E598" s="1" t="s">
        <v>2</v>
      </c>
      <c r="F598" s="1" t="s">
        <v>3</v>
      </c>
      <c r="J598" s="17">
        <v>476924.01500000001</v>
      </c>
      <c r="K598" s="17">
        <v>4300357.6090000002</v>
      </c>
      <c r="L598">
        <f t="shared" si="63"/>
        <v>0.29499999999999998</v>
      </c>
      <c r="M598" s="2">
        <f t="shared" si="64"/>
        <v>17.765000000000001</v>
      </c>
      <c r="N598">
        <f t="shared" si="65"/>
        <v>6.0388392119003802</v>
      </c>
      <c r="O598">
        <f t="shared" si="66"/>
        <v>-4.2977424753280999</v>
      </c>
      <c r="P598">
        <f t="shared" si="67"/>
        <v>17.237303577293076</v>
      </c>
      <c r="Q598">
        <f t="shared" si="68"/>
        <v>476919.71725752467</v>
      </c>
      <c r="R598">
        <f t="shared" si="69"/>
        <v>4300374.8463035775</v>
      </c>
    </row>
    <row r="599" spans="1:18" x14ac:dyDescent="0.25">
      <c r="A599" s="3" t="s">
        <v>80</v>
      </c>
      <c r="B599" s="2">
        <v>82.8</v>
      </c>
      <c r="C599">
        <v>17.79</v>
      </c>
      <c r="D599" s="15">
        <v>12</v>
      </c>
      <c r="E599" s="1" t="s">
        <v>1</v>
      </c>
      <c r="F599" s="1" t="s">
        <v>3</v>
      </c>
      <c r="J599" s="17">
        <v>476924.01500000001</v>
      </c>
      <c r="K599" s="17">
        <v>4300357.6090000002</v>
      </c>
      <c r="L599">
        <f t="shared" si="63"/>
        <v>0.41399999999999998</v>
      </c>
      <c r="M599" s="2">
        <f t="shared" si="64"/>
        <v>18.204000000000001</v>
      </c>
      <c r="N599">
        <f t="shared" si="65"/>
        <v>0.20943951023931956</v>
      </c>
      <c r="O599">
        <f t="shared" si="66"/>
        <v>3.7848244196464913</v>
      </c>
      <c r="P599">
        <f t="shared" si="67"/>
        <v>17.806198923758199</v>
      </c>
      <c r="Q599">
        <f t="shared" si="68"/>
        <v>476927.79982441966</v>
      </c>
      <c r="R599">
        <f t="shared" si="69"/>
        <v>4300375.415198924</v>
      </c>
    </row>
    <row r="600" spans="1:18" x14ac:dyDescent="0.25">
      <c r="A600" s="3" t="s">
        <v>80</v>
      </c>
      <c r="B600" s="2">
        <v>63.5</v>
      </c>
      <c r="C600">
        <v>17.45</v>
      </c>
      <c r="D600" s="15">
        <v>42</v>
      </c>
      <c r="E600" s="1" t="s">
        <v>2</v>
      </c>
      <c r="G600" s="1" t="s">
        <v>5</v>
      </c>
      <c r="J600" s="17">
        <v>476924.01500000001</v>
      </c>
      <c r="K600" s="17">
        <v>4300357.6090000002</v>
      </c>
      <c r="L600">
        <f t="shared" si="63"/>
        <v>0.3175</v>
      </c>
      <c r="M600" s="2">
        <f t="shared" si="64"/>
        <v>17.767499999999998</v>
      </c>
      <c r="N600">
        <f t="shared" si="65"/>
        <v>0.73303828583761843</v>
      </c>
      <c r="O600">
        <f t="shared" si="66"/>
        <v>11.888778048481013</v>
      </c>
      <c r="P600">
        <f t="shared" si="67"/>
        <v>13.203825686669601</v>
      </c>
      <c r="Q600">
        <f t="shared" si="68"/>
        <v>476935.90377804852</v>
      </c>
      <c r="R600">
        <f t="shared" si="69"/>
        <v>4300370.8128256872</v>
      </c>
    </row>
    <row r="601" spans="1:18" x14ac:dyDescent="0.25">
      <c r="A601" s="3" t="s">
        <v>80</v>
      </c>
      <c r="B601" s="2">
        <v>65.3</v>
      </c>
      <c r="C601">
        <v>9.91</v>
      </c>
      <c r="D601" s="15">
        <v>58</v>
      </c>
      <c r="E601" s="1" t="s">
        <v>2</v>
      </c>
      <c r="F601" s="1" t="s">
        <v>3</v>
      </c>
      <c r="J601" s="17">
        <v>476924.01500000001</v>
      </c>
      <c r="K601" s="17">
        <v>4300357.6090000002</v>
      </c>
      <c r="L601">
        <f t="shared" si="63"/>
        <v>0.32650000000000001</v>
      </c>
      <c r="M601" s="2">
        <f t="shared" si="64"/>
        <v>10.236499999999999</v>
      </c>
      <c r="N601">
        <f t="shared" si="65"/>
        <v>1.0122909661567112</v>
      </c>
      <c r="O601">
        <f t="shared" si="66"/>
        <v>8.6810443363052539</v>
      </c>
      <c r="P601">
        <f t="shared" si="67"/>
        <v>5.4245185483232019</v>
      </c>
      <c r="Q601">
        <f t="shared" si="68"/>
        <v>476932.69604433631</v>
      </c>
      <c r="R601">
        <f t="shared" si="69"/>
        <v>4300363.0335185481</v>
      </c>
    </row>
    <row r="602" spans="1:18" x14ac:dyDescent="0.25">
      <c r="A602" s="3" t="s">
        <v>80</v>
      </c>
      <c r="B602" s="2">
        <v>81</v>
      </c>
      <c r="C602">
        <v>25.3</v>
      </c>
      <c r="D602" s="15">
        <v>79.5</v>
      </c>
      <c r="E602" s="1" t="s">
        <v>2</v>
      </c>
      <c r="G602" s="1" t="s">
        <v>5</v>
      </c>
      <c r="H602" s="1" t="s">
        <v>18</v>
      </c>
      <c r="J602" s="17">
        <v>476924.01500000001</v>
      </c>
      <c r="K602" s="17">
        <v>4300357.6090000002</v>
      </c>
      <c r="L602">
        <f t="shared" si="63"/>
        <v>0.40500000000000003</v>
      </c>
      <c r="M602" s="2">
        <f t="shared" si="64"/>
        <v>25.705000000000002</v>
      </c>
      <c r="N602">
        <f t="shared" si="65"/>
        <v>1.387536755335492</v>
      </c>
      <c r="O602">
        <f t="shared" si="66"/>
        <v>25.274567398931456</v>
      </c>
      <c r="P602">
        <f t="shared" si="67"/>
        <v>4.6843641827756501</v>
      </c>
      <c r="Q602">
        <f t="shared" si="68"/>
        <v>476949.28956739896</v>
      </c>
      <c r="R602">
        <f t="shared" si="69"/>
        <v>4300362.293364183</v>
      </c>
    </row>
    <row r="603" spans="1:18" x14ac:dyDescent="0.25">
      <c r="A603" s="3" t="s">
        <v>80</v>
      </c>
      <c r="B603" s="2">
        <v>79.5</v>
      </c>
      <c r="C603">
        <v>22.5</v>
      </c>
      <c r="D603" s="15">
        <v>93</v>
      </c>
      <c r="E603" s="1" t="s">
        <v>2</v>
      </c>
      <c r="F603" s="1" t="s">
        <v>3</v>
      </c>
      <c r="J603" s="17">
        <v>476924.01500000001</v>
      </c>
      <c r="K603" s="17">
        <v>4300357.6090000002</v>
      </c>
      <c r="L603">
        <f t="shared" si="63"/>
        <v>0.39750000000000002</v>
      </c>
      <c r="M603" s="2">
        <f t="shared" si="64"/>
        <v>22.897500000000001</v>
      </c>
      <c r="N603">
        <f t="shared" si="65"/>
        <v>1.6231562043547265</v>
      </c>
      <c r="O603">
        <f t="shared" si="66"/>
        <v>22.866119772042854</v>
      </c>
      <c r="P603">
        <f t="shared" si="67"/>
        <v>-1.1983625580728066</v>
      </c>
      <c r="Q603">
        <f t="shared" si="68"/>
        <v>476946.88111977204</v>
      </c>
      <c r="R603">
        <f t="shared" si="69"/>
        <v>4300356.410637442</v>
      </c>
    </row>
    <row r="604" spans="1:18" x14ac:dyDescent="0.25">
      <c r="A604" s="3" t="s">
        <v>80</v>
      </c>
      <c r="B604" s="2">
        <v>85.5</v>
      </c>
      <c r="C604">
        <v>17.489999999999998</v>
      </c>
      <c r="D604" s="15">
        <v>84.5</v>
      </c>
      <c r="E604" s="1" t="s">
        <v>2</v>
      </c>
      <c r="F604" s="1" t="s">
        <v>3</v>
      </c>
      <c r="J604" s="17">
        <v>476924.01500000001</v>
      </c>
      <c r="K604" s="17">
        <v>4300357.6090000002</v>
      </c>
      <c r="L604">
        <f t="shared" si="63"/>
        <v>0.42749999999999999</v>
      </c>
      <c r="M604" s="2">
        <f t="shared" si="64"/>
        <v>17.917499999999997</v>
      </c>
      <c r="N604">
        <f t="shared" si="65"/>
        <v>1.4748032179352084</v>
      </c>
      <c r="O604">
        <f t="shared" si="66"/>
        <v>17.835011384243924</v>
      </c>
      <c r="P604">
        <f t="shared" si="67"/>
        <v>1.7173162707811145</v>
      </c>
      <c r="Q604">
        <f t="shared" si="68"/>
        <v>476941.85001138423</v>
      </c>
      <c r="R604">
        <f t="shared" si="69"/>
        <v>4300359.326316271</v>
      </c>
    </row>
    <row r="605" spans="1:18" x14ac:dyDescent="0.25">
      <c r="A605" s="3" t="s">
        <v>80</v>
      </c>
      <c r="B605" s="2">
        <v>32.799999999999997</v>
      </c>
      <c r="C605">
        <v>16.38</v>
      </c>
      <c r="D605" s="15">
        <v>109</v>
      </c>
      <c r="E605" s="1" t="s">
        <v>2</v>
      </c>
      <c r="F605" s="1" t="s">
        <v>3</v>
      </c>
      <c r="J605" s="17">
        <v>476924.01500000001</v>
      </c>
      <c r="K605" s="17">
        <v>4300357.6090000002</v>
      </c>
      <c r="L605">
        <f t="shared" si="63"/>
        <v>0.16399999999999998</v>
      </c>
      <c r="M605" s="2">
        <f t="shared" si="64"/>
        <v>16.544</v>
      </c>
      <c r="N605">
        <f t="shared" si="65"/>
        <v>1.9024088846738192</v>
      </c>
      <c r="O605">
        <f t="shared" si="66"/>
        <v>15.642659314715099</v>
      </c>
      <c r="P605">
        <f t="shared" si="67"/>
        <v>-5.3861995473391993</v>
      </c>
      <c r="Q605">
        <f t="shared" si="68"/>
        <v>476939.65765931475</v>
      </c>
      <c r="R605">
        <f t="shared" si="69"/>
        <v>4300352.2228004532</v>
      </c>
    </row>
    <row r="606" spans="1:18" x14ac:dyDescent="0.25">
      <c r="A606" s="3" t="s">
        <v>80</v>
      </c>
      <c r="B606" s="2">
        <v>32.5</v>
      </c>
      <c r="C606">
        <v>11.13</v>
      </c>
      <c r="D606" s="15">
        <v>100</v>
      </c>
      <c r="E606" s="1" t="s">
        <v>2</v>
      </c>
      <c r="F606" s="1" t="s">
        <v>3</v>
      </c>
      <c r="J606" s="17">
        <v>476924.01500000001</v>
      </c>
      <c r="K606" s="17">
        <v>4300357.6090000002</v>
      </c>
      <c r="L606">
        <f t="shared" si="63"/>
        <v>0.16250000000000001</v>
      </c>
      <c r="M606" s="2">
        <f t="shared" si="64"/>
        <v>11.2925</v>
      </c>
      <c r="N606">
        <f t="shared" si="65"/>
        <v>1.7453292519943295</v>
      </c>
      <c r="O606">
        <f t="shared" si="66"/>
        <v>11.120941550890359</v>
      </c>
      <c r="P606">
        <f t="shared" si="67"/>
        <v>-1.9609220463038106</v>
      </c>
      <c r="Q606">
        <f t="shared" si="68"/>
        <v>476935.13594155089</v>
      </c>
      <c r="R606">
        <f t="shared" si="69"/>
        <v>4300355.6480779536</v>
      </c>
    </row>
    <row r="607" spans="1:18" x14ac:dyDescent="0.25">
      <c r="A607" s="3" t="s">
        <v>80</v>
      </c>
      <c r="B607" s="2">
        <v>54.2</v>
      </c>
      <c r="C607">
        <v>7.11</v>
      </c>
      <c r="D607" s="15">
        <v>100</v>
      </c>
      <c r="E607" s="1" t="s">
        <v>2</v>
      </c>
      <c r="F607" s="1" t="s">
        <v>3</v>
      </c>
      <c r="J607" s="17">
        <v>476924.01500000001</v>
      </c>
      <c r="K607" s="17">
        <v>4300357.6090000002</v>
      </c>
      <c r="L607">
        <f t="shared" si="63"/>
        <v>0.27100000000000002</v>
      </c>
      <c r="M607" s="2">
        <f t="shared" si="64"/>
        <v>7.3810000000000002</v>
      </c>
      <c r="N607">
        <f t="shared" si="65"/>
        <v>1.7453292519943295</v>
      </c>
      <c r="O607">
        <f t="shared" si="66"/>
        <v>7.2688660249831072</v>
      </c>
      <c r="P607">
        <f t="shared" si="67"/>
        <v>-1.2816971993596127</v>
      </c>
      <c r="Q607">
        <f t="shared" si="68"/>
        <v>476931.28386602498</v>
      </c>
      <c r="R607">
        <f t="shared" si="69"/>
        <v>4300356.3273028005</v>
      </c>
    </row>
    <row r="608" spans="1:18" x14ac:dyDescent="0.25">
      <c r="A608" s="3" t="s">
        <v>80</v>
      </c>
      <c r="B608" s="2">
        <v>53.5</v>
      </c>
      <c r="C608">
        <v>3.6</v>
      </c>
      <c r="D608" s="15">
        <v>113.5</v>
      </c>
      <c r="E608" s="1" t="s">
        <v>2</v>
      </c>
      <c r="F608" s="1" t="s">
        <v>3</v>
      </c>
      <c r="J608" s="17">
        <v>476924.01500000001</v>
      </c>
      <c r="K608" s="17">
        <v>4300357.6090000002</v>
      </c>
      <c r="L608">
        <f t="shared" si="63"/>
        <v>0.26750000000000002</v>
      </c>
      <c r="M608" s="2">
        <f t="shared" si="64"/>
        <v>3.8675000000000002</v>
      </c>
      <c r="N608">
        <f t="shared" si="65"/>
        <v>1.980948701013564</v>
      </c>
      <c r="O608">
        <f t="shared" si="66"/>
        <v>3.5467298376844676</v>
      </c>
      <c r="P608">
        <f t="shared" si="67"/>
        <v>-1.5421620240683895</v>
      </c>
      <c r="Q608">
        <f t="shared" si="68"/>
        <v>476927.56172983767</v>
      </c>
      <c r="R608">
        <f t="shared" si="69"/>
        <v>4300356.0668379758</v>
      </c>
    </row>
    <row r="609" spans="1:18" x14ac:dyDescent="0.25">
      <c r="A609" s="3" t="s">
        <v>80</v>
      </c>
      <c r="B609" s="2">
        <v>37</v>
      </c>
      <c r="C609">
        <v>9.1199999999999992</v>
      </c>
      <c r="D609" s="15">
        <v>140</v>
      </c>
      <c r="E609" s="1" t="s">
        <v>2</v>
      </c>
      <c r="F609" s="1" t="s">
        <v>3</v>
      </c>
      <c r="J609" s="17">
        <v>476924.01500000001</v>
      </c>
      <c r="K609" s="17">
        <v>4300357.6090000002</v>
      </c>
      <c r="L609">
        <f t="shared" si="63"/>
        <v>0.185</v>
      </c>
      <c r="M609" s="2">
        <f t="shared" si="64"/>
        <v>9.3049999999999997</v>
      </c>
      <c r="N609">
        <f t="shared" si="65"/>
        <v>2.4434609527920612</v>
      </c>
      <c r="O609">
        <f t="shared" si="66"/>
        <v>5.9811387081332494</v>
      </c>
      <c r="P609">
        <f t="shared" si="67"/>
        <v>-7.1280435432220894</v>
      </c>
      <c r="Q609">
        <f t="shared" si="68"/>
        <v>476929.99613870814</v>
      </c>
      <c r="R609">
        <f t="shared" si="69"/>
        <v>4300350.4809564566</v>
      </c>
    </row>
    <row r="610" spans="1:18" x14ac:dyDescent="0.25">
      <c r="A610" s="3" t="s">
        <v>80</v>
      </c>
      <c r="B610" s="2">
        <v>26</v>
      </c>
      <c r="C610">
        <v>9.9</v>
      </c>
      <c r="D610" s="15">
        <v>139</v>
      </c>
      <c r="E610" s="1" t="s">
        <v>2</v>
      </c>
      <c r="F610" s="1" t="s">
        <v>3</v>
      </c>
      <c r="J610" s="17">
        <v>476924.01500000001</v>
      </c>
      <c r="K610" s="17">
        <v>4300357.6090000002</v>
      </c>
      <c r="L610">
        <f t="shared" si="63"/>
        <v>0.13</v>
      </c>
      <c r="M610" s="2">
        <f t="shared" si="64"/>
        <v>10.030000000000001</v>
      </c>
      <c r="N610">
        <f t="shared" si="65"/>
        <v>2.4260076602721181</v>
      </c>
      <c r="O610">
        <f t="shared" si="66"/>
        <v>6.5802720607747887</v>
      </c>
      <c r="P610">
        <f t="shared" si="67"/>
        <v>-7.5697370896344038</v>
      </c>
      <c r="Q610">
        <f t="shared" si="68"/>
        <v>476930.59527206077</v>
      </c>
      <c r="R610">
        <f t="shared" si="69"/>
        <v>4300350.0392629104</v>
      </c>
    </row>
    <row r="611" spans="1:18" x14ac:dyDescent="0.25">
      <c r="A611" s="3" t="s">
        <v>80</v>
      </c>
      <c r="B611" s="2">
        <v>100</v>
      </c>
      <c r="C611">
        <v>15.83</v>
      </c>
      <c r="D611" s="15">
        <v>149</v>
      </c>
      <c r="E611" s="1" t="s">
        <v>4</v>
      </c>
      <c r="F611" s="1" t="s">
        <v>3</v>
      </c>
      <c r="J611" s="17">
        <v>476924.01500000001</v>
      </c>
      <c r="K611" s="17">
        <v>4300357.6090000002</v>
      </c>
      <c r="L611">
        <f t="shared" si="63"/>
        <v>0.5</v>
      </c>
      <c r="M611" s="2">
        <f t="shared" si="64"/>
        <v>16.329999999999998</v>
      </c>
      <c r="N611">
        <f t="shared" si="65"/>
        <v>2.6005405854715509</v>
      </c>
      <c r="O611">
        <f t="shared" si="66"/>
        <v>8.4105717632811867</v>
      </c>
      <c r="P611">
        <f t="shared" si="67"/>
        <v>-13.997542020465492</v>
      </c>
      <c r="Q611">
        <f t="shared" si="68"/>
        <v>476932.42557176331</v>
      </c>
      <c r="R611">
        <f t="shared" si="69"/>
        <v>4300343.6114579793</v>
      </c>
    </row>
    <row r="612" spans="1:18" x14ac:dyDescent="0.25">
      <c r="A612" s="3" t="s">
        <v>80</v>
      </c>
      <c r="B612" s="2">
        <v>64.8</v>
      </c>
      <c r="C612">
        <v>20.96</v>
      </c>
      <c r="D612" s="15">
        <v>149</v>
      </c>
      <c r="E612" s="1" t="s">
        <v>4</v>
      </c>
      <c r="F612" s="1" t="s">
        <v>3</v>
      </c>
      <c r="J612" s="17">
        <v>476924.01500000001</v>
      </c>
      <c r="K612" s="17">
        <v>4300357.6090000002</v>
      </c>
      <c r="L612">
        <f t="shared" si="63"/>
        <v>0.32400000000000001</v>
      </c>
      <c r="M612" s="2">
        <f t="shared" si="64"/>
        <v>21.284000000000002</v>
      </c>
      <c r="N612">
        <f t="shared" si="65"/>
        <v>2.6005405854715509</v>
      </c>
      <c r="O612">
        <f t="shared" si="66"/>
        <v>10.962070386385598</v>
      </c>
      <c r="P612">
        <f t="shared" si="67"/>
        <v>-18.243948828143758</v>
      </c>
      <c r="Q612">
        <f t="shared" si="68"/>
        <v>476934.97707038641</v>
      </c>
      <c r="R612">
        <f t="shared" si="69"/>
        <v>4300339.3650511717</v>
      </c>
    </row>
    <row r="613" spans="1:18" x14ac:dyDescent="0.25">
      <c r="A613" s="3" t="s">
        <v>80</v>
      </c>
      <c r="B613" s="2">
        <v>112.5</v>
      </c>
      <c r="C613">
        <v>27.89</v>
      </c>
      <c r="D613" s="15">
        <v>126</v>
      </c>
      <c r="E613" s="1" t="s">
        <v>1</v>
      </c>
      <c r="F613" s="1" t="s">
        <v>3</v>
      </c>
      <c r="I613" t="s">
        <v>9</v>
      </c>
      <c r="J613" s="17">
        <v>476924.01500000001</v>
      </c>
      <c r="K613" s="17">
        <v>4300357.6090000002</v>
      </c>
      <c r="L613">
        <f t="shared" si="63"/>
        <v>0.5625</v>
      </c>
      <c r="M613" s="2">
        <f t="shared" si="64"/>
        <v>28.452500000000001</v>
      </c>
      <c r="N613">
        <f t="shared" si="65"/>
        <v>2.1991148575128552</v>
      </c>
      <c r="O613">
        <f t="shared" si="66"/>
        <v>23.018556032453194</v>
      </c>
      <c r="P613">
        <f t="shared" si="67"/>
        <v>-16.723959890851589</v>
      </c>
      <c r="Q613">
        <f t="shared" si="68"/>
        <v>476947.03355603246</v>
      </c>
      <c r="R613">
        <f t="shared" si="69"/>
        <v>4300340.885040109</v>
      </c>
    </row>
    <row r="614" spans="1:18" x14ac:dyDescent="0.25">
      <c r="A614" s="3" t="s">
        <v>80</v>
      </c>
      <c r="B614" s="2">
        <v>126.8</v>
      </c>
      <c r="C614">
        <v>33.39</v>
      </c>
      <c r="D614" s="15">
        <v>154</v>
      </c>
      <c r="E614" s="1" t="s">
        <v>1</v>
      </c>
      <c r="F614" s="1" t="s">
        <v>3</v>
      </c>
      <c r="I614" t="s">
        <v>9</v>
      </c>
      <c r="J614" s="17">
        <v>476924.01500000001</v>
      </c>
      <c r="K614" s="17">
        <v>4300357.6090000002</v>
      </c>
      <c r="L614">
        <f t="shared" si="63"/>
        <v>0.63400000000000001</v>
      </c>
      <c r="M614" s="2">
        <f t="shared" si="64"/>
        <v>34.024000000000001</v>
      </c>
      <c r="N614">
        <f t="shared" si="65"/>
        <v>2.6878070480712677</v>
      </c>
      <c r="O614">
        <f t="shared" si="66"/>
        <v>14.915139898351566</v>
      </c>
      <c r="P614">
        <f t="shared" si="67"/>
        <v>-30.580568631282858</v>
      </c>
      <c r="Q614">
        <f t="shared" si="68"/>
        <v>476938.93013989838</v>
      </c>
      <c r="R614">
        <f t="shared" si="69"/>
        <v>4300327.028431369</v>
      </c>
    </row>
    <row r="615" spans="1:18" x14ac:dyDescent="0.25">
      <c r="A615" s="3" t="s">
        <v>80</v>
      </c>
      <c r="B615" s="2">
        <v>81</v>
      </c>
      <c r="C615">
        <v>35.799999999999997</v>
      </c>
      <c r="D615" s="15">
        <v>146.5</v>
      </c>
      <c r="E615" s="1" t="s">
        <v>1</v>
      </c>
      <c r="F615" s="1" t="s">
        <v>3</v>
      </c>
      <c r="J615" s="17">
        <v>476924.01500000001</v>
      </c>
      <c r="K615" s="17">
        <v>4300357.6090000002</v>
      </c>
      <c r="L615">
        <f t="shared" si="63"/>
        <v>0.40500000000000003</v>
      </c>
      <c r="M615" s="2">
        <f t="shared" si="64"/>
        <v>36.204999999999998</v>
      </c>
      <c r="N615">
        <f t="shared" si="65"/>
        <v>2.5569073541716927</v>
      </c>
      <c r="O615">
        <f t="shared" si="66"/>
        <v>19.982878553223067</v>
      </c>
      <c r="P615">
        <f t="shared" si="67"/>
        <v>-30.190836187941819</v>
      </c>
      <c r="Q615">
        <f t="shared" si="68"/>
        <v>476943.99787855323</v>
      </c>
      <c r="R615">
        <f t="shared" si="69"/>
        <v>4300327.4181638118</v>
      </c>
    </row>
    <row r="616" spans="1:18" x14ac:dyDescent="0.25">
      <c r="A616" s="3" t="s">
        <v>80</v>
      </c>
      <c r="B616" s="2">
        <v>92.5</v>
      </c>
      <c r="C616">
        <v>46.98</v>
      </c>
      <c r="D616" s="15">
        <v>154</v>
      </c>
      <c r="E616" s="1" t="s">
        <v>2</v>
      </c>
      <c r="F616" s="1" t="s">
        <v>3</v>
      </c>
      <c r="J616" s="17">
        <v>476924.01500000001</v>
      </c>
      <c r="K616" s="17">
        <v>4300357.6090000002</v>
      </c>
      <c r="L616">
        <f t="shared" si="63"/>
        <v>0.46250000000000002</v>
      </c>
      <c r="M616" s="2">
        <f t="shared" si="64"/>
        <v>47.442499999999995</v>
      </c>
      <c r="N616">
        <f t="shared" si="65"/>
        <v>2.6878070480712677</v>
      </c>
      <c r="O616">
        <f t="shared" si="66"/>
        <v>20.797423131540796</v>
      </c>
      <c r="P616">
        <f t="shared" si="67"/>
        <v>-42.641036541548225</v>
      </c>
      <c r="Q616">
        <f t="shared" si="68"/>
        <v>476944.81242313155</v>
      </c>
      <c r="R616">
        <f t="shared" si="69"/>
        <v>4300314.967963459</v>
      </c>
    </row>
    <row r="617" spans="1:18" x14ac:dyDescent="0.25">
      <c r="A617" s="3" t="s">
        <v>80</v>
      </c>
      <c r="B617" s="2">
        <v>226</v>
      </c>
      <c r="C617">
        <v>51.87</v>
      </c>
      <c r="D617" s="15">
        <v>172</v>
      </c>
      <c r="E617" s="1" t="s">
        <v>2</v>
      </c>
      <c r="F617" s="1" t="s">
        <v>3</v>
      </c>
      <c r="H617" s="1" t="s">
        <v>18</v>
      </c>
      <c r="J617" s="17">
        <v>476924.01500000001</v>
      </c>
      <c r="K617" s="17">
        <v>4300357.6090000002</v>
      </c>
      <c r="L617">
        <f t="shared" si="63"/>
        <v>1.1299999999999999</v>
      </c>
      <c r="M617" s="2">
        <f t="shared" si="64"/>
        <v>53</v>
      </c>
      <c r="N617">
        <f t="shared" si="65"/>
        <v>3.001966313430247</v>
      </c>
      <c r="O617">
        <f t="shared" si="66"/>
        <v>7.3761743508834625</v>
      </c>
      <c r="P617">
        <f t="shared" si="67"/>
        <v>-52.484207643303229</v>
      </c>
      <c r="Q617">
        <f t="shared" si="68"/>
        <v>476931.39117435092</v>
      </c>
      <c r="R617">
        <f t="shared" si="69"/>
        <v>4300305.124792357</v>
      </c>
    </row>
    <row r="618" spans="1:18" x14ac:dyDescent="0.25">
      <c r="A618" s="3" t="s">
        <v>80</v>
      </c>
      <c r="B618" s="2">
        <v>49.5</v>
      </c>
      <c r="C618">
        <v>32</v>
      </c>
      <c r="D618" s="15">
        <v>180.5</v>
      </c>
      <c r="E618" s="1" t="s">
        <v>2</v>
      </c>
      <c r="F618" s="1" t="s">
        <v>3</v>
      </c>
      <c r="J618" s="17">
        <v>476924.01500000001</v>
      </c>
      <c r="K618" s="17">
        <v>4300357.6090000002</v>
      </c>
      <c r="L618">
        <f t="shared" si="63"/>
        <v>0.2475</v>
      </c>
      <c r="M618" s="2">
        <f t="shared" si="64"/>
        <v>32.247500000000002</v>
      </c>
      <c r="N618">
        <f t="shared" si="65"/>
        <v>3.1503192998497647</v>
      </c>
      <c r="O618">
        <f t="shared" si="66"/>
        <v>-0.28140895348380635</v>
      </c>
      <c r="P618">
        <f t="shared" si="67"/>
        <v>-32.246272114011866</v>
      </c>
      <c r="Q618">
        <f t="shared" si="68"/>
        <v>476923.73359104653</v>
      </c>
      <c r="R618">
        <f t="shared" si="69"/>
        <v>4300325.3627278861</v>
      </c>
    </row>
    <row r="619" spans="1:18" x14ac:dyDescent="0.25">
      <c r="A619" s="3" t="s">
        <v>80</v>
      </c>
      <c r="B619" s="2">
        <v>42.5</v>
      </c>
      <c r="C619">
        <v>21.56</v>
      </c>
      <c r="D619" s="15">
        <v>182</v>
      </c>
      <c r="E619" s="1" t="s">
        <v>1</v>
      </c>
      <c r="F619" s="1" t="s">
        <v>3</v>
      </c>
      <c r="J619" s="17">
        <v>476924.01500000001</v>
      </c>
      <c r="K619" s="17">
        <v>4300357.6090000002</v>
      </c>
      <c r="L619">
        <f t="shared" si="63"/>
        <v>0.21249999999999999</v>
      </c>
      <c r="M619" s="2">
        <f t="shared" si="64"/>
        <v>21.772499999999997</v>
      </c>
      <c r="N619">
        <f t="shared" si="65"/>
        <v>3.1764992386296798</v>
      </c>
      <c r="O619">
        <f t="shared" si="66"/>
        <v>-0.75984929195520079</v>
      </c>
      <c r="P619">
        <f t="shared" si="67"/>
        <v>-21.759236781273259</v>
      </c>
      <c r="Q619">
        <f t="shared" si="68"/>
        <v>476923.25515070808</v>
      </c>
      <c r="R619">
        <f t="shared" si="69"/>
        <v>4300335.8497632192</v>
      </c>
    </row>
    <row r="620" spans="1:18" x14ac:dyDescent="0.25">
      <c r="A620" s="3" t="s">
        <v>80</v>
      </c>
      <c r="B620" s="2">
        <v>84.5</v>
      </c>
      <c r="C620">
        <v>19.63</v>
      </c>
      <c r="D620" s="15">
        <v>168.5</v>
      </c>
      <c r="E620" s="1" t="s">
        <v>2</v>
      </c>
      <c r="G620" s="1" t="s">
        <v>5</v>
      </c>
      <c r="H620" s="1" t="s">
        <v>18</v>
      </c>
      <c r="J620" s="17">
        <v>476924.01500000001</v>
      </c>
      <c r="K620" s="17">
        <v>4300357.6090000002</v>
      </c>
      <c r="L620">
        <f t="shared" si="63"/>
        <v>0.42249999999999999</v>
      </c>
      <c r="M620" s="2">
        <f t="shared" si="64"/>
        <v>20.052499999999998</v>
      </c>
      <c r="N620">
        <f t="shared" si="65"/>
        <v>2.9408797896104453</v>
      </c>
      <c r="O620">
        <f t="shared" si="66"/>
        <v>3.9978255049008475</v>
      </c>
      <c r="P620">
        <f t="shared" si="67"/>
        <v>-19.649940139409185</v>
      </c>
      <c r="Q620">
        <f t="shared" si="68"/>
        <v>476928.01282550493</v>
      </c>
      <c r="R620">
        <f t="shared" si="69"/>
        <v>4300337.9590598606</v>
      </c>
    </row>
    <row r="621" spans="1:18" x14ac:dyDescent="0.25">
      <c r="A621" s="3" t="s">
        <v>80</v>
      </c>
      <c r="B621" s="2">
        <v>145.5</v>
      </c>
      <c r="C621">
        <v>16.059999999999999</v>
      </c>
      <c r="D621" s="15">
        <v>205</v>
      </c>
      <c r="E621" s="1" t="s">
        <v>1</v>
      </c>
      <c r="F621" s="1" t="s">
        <v>3</v>
      </c>
      <c r="H621" s="1" t="s">
        <v>18</v>
      </c>
      <c r="J621" s="17">
        <v>476924.01500000001</v>
      </c>
      <c r="K621" s="17">
        <v>4300357.6090000002</v>
      </c>
      <c r="L621">
        <f t="shared" si="63"/>
        <v>0.72750000000000004</v>
      </c>
      <c r="M621" s="2">
        <f t="shared" si="64"/>
        <v>16.787499999999998</v>
      </c>
      <c r="N621">
        <f t="shared" si="65"/>
        <v>3.5779249665883754</v>
      </c>
      <c r="O621">
        <f t="shared" si="66"/>
        <v>-7.0947040689719882</v>
      </c>
      <c r="P621">
        <f t="shared" si="67"/>
        <v>-15.214641974877761</v>
      </c>
      <c r="Q621">
        <f t="shared" si="68"/>
        <v>476916.92029593105</v>
      </c>
      <c r="R621">
        <f t="shared" si="69"/>
        <v>4300342.3943580249</v>
      </c>
    </row>
    <row r="622" spans="1:18" x14ac:dyDescent="0.25">
      <c r="A622" s="3" t="s">
        <v>80</v>
      </c>
      <c r="B622" s="2">
        <v>30</v>
      </c>
      <c r="C622">
        <v>5.14</v>
      </c>
      <c r="D622" s="15">
        <v>202</v>
      </c>
      <c r="E622" s="1" t="s">
        <v>2</v>
      </c>
      <c r="F622" s="1" t="s">
        <v>3</v>
      </c>
      <c r="J622" s="17">
        <v>476924.01500000001</v>
      </c>
      <c r="K622" s="17">
        <v>4300357.6090000002</v>
      </c>
      <c r="L622">
        <f t="shared" si="63"/>
        <v>0.15</v>
      </c>
      <c r="M622" s="2">
        <f t="shared" si="64"/>
        <v>5.29</v>
      </c>
      <c r="N622">
        <f t="shared" si="65"/>
        <v>3.5255650890285457</v>
      </c>
      <c r="O622">
        <f t="shared" si="66"/>
        <v>-1.9816688791701746</v>
      </c>
      <c r="P622">
        <f t="shared" si="67"/>
        <v>-4.9048025906583055</v>
      </c>
      <c r="Q622">
        <f t="shared" si="68"/>
        <v>476922.03333112085</v>
      </c>
      <c r="R622">
        <f t="shared" si="69"/>
        <v>4300352.7041974096</v>
      </c>
    </row>
    <row r="623" spans="1:18" x14ac:dyDescent="0.25">
      <c r="A623" s="3" t="s">
        <v>80</v>
      </c>
      <c r="B623" s="2">
        <v>36</v>
      </c>
      <c r="C623">
        <v>2.2799999999999998</v>
      </c>
      <c r="D623" s="15">
        <v>209</v>
      </c>
      <c r="E623" s="1" t="s">
        <v>2</v>
      </c>
      <c r="F623" s="1" t="s">
        <v>3</v>
      </c>
      <c r="J623" s="17">
        <v>476924.01500000001</v>
      </c>
      <c r="K623" s="17">
        <v>4300357.6090000002</v>
      </c>
      <c r="L623">
        <f t="shared" si="63"/>
        <v>0.18</v>
      </c>
      <c r="M623" s="2">
        <f t="shared" si="64"/>
        <v>2.46</v>
      </c>
      <c r="N623">
        <f t="shared" si="65"/>
        <v>3.6477381366681487</v>
      </c>
      <c r="O623">
        <f t="shared" si="66"/>
        <v>-1.1926316658059888</v>
      </c>
      <c r="P623">
        <f t="shared" si="67"/>
        <v>-2.1515644795629139</v>
      </c>
      <c r="Q623">
        <f t="shared" si="68"/>
        <v>476922.82236833422</v>
      </c>
      <c r="R623">
        <f t="shared" si="69"/>
        <v>4300355.4574355204</v>
      </c>
    </row>
    <row r="624" spans="1:18" x14ac:dyDescent="0.25">
      <c r="A624" s="3" t="s">
        <v>80</v>
      </c>
      <c r="B624" s="2">
        <v>38.5</v>
      </c>
      <c r="C624">
        <v>7.98</v>
      </c>
      <c r="D624" s="15">
        <v>215.5</v>
      </c>
      <c r="E624" s="1" t="s">
        <v>2</v>
      </c>
      <c r="F624" s="1" t="s">
        <v>3</v>
      </c>
      <c r="J624" s="17">
        <v>476924.01500000001</v>
      </c>
      <c r="K624" s="17">
        <v>4300357.6090000002</v>
      </c>
      <c r="L624">
        <f t="shared" si="63"/>
        <v>0.1925</v>
      </c>
      <c r="M624" s="2">
        <f t="shared" si="64"/>
        <v>8.1725000000000012</v>
      </c>
      <c r="N624">
        <f t="shared" si="65"/>
        <v>3.7611845380477802</v>
      </c>
      <c r="O624">
        <f t="shared" si="66"/>
        <v>-4.7457949055476556</v>
      </c>
      <c r="P624">
        <f t="shared" si="67"/>
        <v>-6.6533590737670201</v>
      </c>
      <c r="Q624">
        <f t="shared" si="68"/>
        <v>476919.26920509449</v>
      </c>
      <c r="R624">
        <f t="shared" si="69"/>
        <v>4300350.955640926</v>
      </c>
    </row>
    <row r="625" spans="1:18" x14ac:dyDescent="0.25">
      <c r="A625" s="3" t="s">
        <v>80</v>
      </c>
      <c r="B625" s="2">
        <v>38.799999999999997</v>
      </c>
      <c r="C625">
        <v>21.98</v>
      </c>
      <c r="D625" s="15">
        <v>220</v>
      </c>
      <c r="E625" s="1" t="s">
        <v>1</v>
      </c>
      <c r="F625" s="1" t="s">
        <v>3</v>
      </c>
      <c r="J625" s="17">
        <v>476924.01500000001</v>
      </c>
      <c r="K625" s="17">
        <v>4300357.6090000002</v>
      </c>
      <c r="L625">
        <f t="shared" si="63"/>
        <v>0.19399999999999998</v>
      </c>
      <c r="M625" s="2">
        <f t="shared" si="64"/>
        <v>22.173999999999999</v>
      </c>
      <c r="N625">
        <f t="shared" si="65"/>
        <v>3.839724354387525</v>
      </c>
      <c r="O625">
        <f t="shared" si="66"/>
        <v>-14.25317245718932</v>
      </c>
      <c r="P625">
        <f t="shared" si="67"/>
        <v>-16.986269481720218</v>
      </c>
      <c r="Q625">
        <f t="shared" si="68"/>
        <v>476909.7618275428</v>
      </c>
      <c r="R625">
        <f t="shared" si="69"/>
        <v>4300340.6227305187</v>
      </c>
    </row>
    <row r="626" spans="1:18" x14ac:dyDescent="0.25">
      <c r="A626" s="3" t="s">
        <v>80</v>
      </c>
      <c r="B626" s="2">
        <v>26.2</v>
      </c>
      <c r="C626">
        <v>22.98</v>
      </c>
      <c r="D626" s="15">
        <v>220</v>
      </c>
      <c r="E626" s="1" t="s">
        <v>1</v>
      </c>
      <c r="F626" s="1" t="s">
        <v>3</v>
      </c>
      <c r="J626" s="17">
        <v>476924.01500000001</v>
      </c>
      <c r="K626" s="17">
        <v>4300357.6090000002</v>
      </c>
      <c r="L626">
        <f t="shared" si="63"/>
        <v>0.13100000000000001</v>
      </c>
      <c r="M626" s="2">
        <f t="shared" si="64"/>
        <v>23.111000000000001</v>
      </c>
      <c r="N626">
        <f t="shared" si="65"/>
        <v>3.839724354387525</v>
      </c>
      <c r="O626">
        <f t="shared" si="66"/>
        <v>-14.855464447465609</v>
      </c>
      <c r="P626">
        <f t="shared" si="67"/>
        <v>-17.704053124922702</v>
      </c>
      <c r="Q626">
        <f t="shared" si="68"/>
        <v>476909.15953555255</v>
      </c>
      <c r="R626">
        <f t="shared" si="69"/>
        <v>4300339.9049468748</v>
      </c>
    </row>
    <row r="627" spans="1:18" x14ac:dyDescent="0.25">
      <c r="A627" s="3" t="s">
        <v>80</v>
      </c>
      <c r="B627" s="2">
        <v>52.2</v>
      </c>
      <c r="C627">
        <v>19.03</v>
      </c>
      <c r="D627" s="15">
        <v>229.5</v>
      </c>
      <c r="E627" s="1" t="s">
        <v>4</v>
      </c>
      <c r="F627" s="1" t="s">
        <v>3</v>
      </c>
      <c r="I627" t="s">
        <v>9</v>
      </c>
      <c r="J627" s="17">
        <v>476924.01500000001</v>
      </c>
      <c r="K627" s="17">
        <v>4300357.6090000002</v>
      </c>
      <c r="L627">
        <f t="shared" si="63"/>
        <v>0.26100000000000001</v>
      </c>
      <c r="M627" s="2">
        <f t="shared" si="64"/>
        <v>19.291</v>
      </c>
      <c r="N627">
        <f t="shared" si="65"/>
        <v>4.0055306333269867</v>
      </c>
      <c r="O627">
        <f t="shared" si="66"/>
        <v>-14.668991482390201</v>
      </c>
      <c r="P627">
        <f t="shared" si="67"/>
        <v>-12.52850230033757</v>
      </c>
      <c r="Q627">
        <f t="shared" si="68"/>
        <v>476909.3460085176</v>
      </c>
      <c r="R627">
        <f t="shared" si="69"/>
        <v>4300345.0804976998</v>
      </c>
    </row>
    <row r="628" spans="1:18" x14ac:dyDescent="0.25">
      <c r="A628" s="3" t="s">
        <v>80</v>
      </c>
      <c r="B628" s="2">
        <v>45.7</v>
      </c>
      <c r="C628">
        <v>17.93</v>
      </c>
      <c r="D628" s="15">
        <v>239</v>
      </c>
      <c r="E628" s="1" t="s">
        <v>1</v>
      </c>
      <c r="F628" s="1" t="s">
        <v>3</v>
      </c>
      <c r="J628" s="17">
        <v>476924.01500000001</v>
      </c>
      <c r="K628" s="17">
        <v>4300357.6090000002</v>
      </c>
      <c r="L628">
        <f t="shared" si="63"/>
        <v>0.22850000000000001</v>
      </c>
      <c r="M628" s="2">
        <f t="shared" si="64"/>
        <v>18.1585</v>
      </c>
      <c r="N628">
        <f t="shared" si="65"/>
        <v>4.1713369122664474</v>
      </c>
      <c r="O628">
        <f t="shared" si="66"/>
        <v>-15.564872429799303</v>
      </c>
      <c r="P628">
        <f t="shared" si="67"/>
        <v>-9.3523188832542239</v>
      </c>
      <c r="Q628">
        <f t="shared" si="68"/>
        <v>476908.45012757019</v>
      </c>
      <c r="R628">
        <f t="shared" si="69"/>
        <v>4300348.2566811172</v>
      </c>
    </row>
    <row r="629" spans="1:18" x14ac:dyDescent="0.25">
      <c r="A629" s="3" t="s">
        <v>80</v>
      </c>
      <c r="B629" s="2">
        <v>98.5</v>
      </c>
      <c r="C629">
        <v>9.9499999999999993</v>
      </c>
      <c r="D629" s="15">
        <v>261.5</v>
      </c>
      <c r="E629" s="1" t="s">
        <v>81</v>
      </c>
      <c r="F629" s="1" t="s">
        <v>3</v>
      </c>
      <c r="J629" s="17">
        <v>476924.01500000001</v>
      </c>
      <c r="K629" s="17">
        <v>4300357.6090000002</v>
      </c>
      <c r="L629">
        <f t="shared" si="63"/>
        <v>0.49249999999999999</v>
      </c>
      <c r="M629" s="2">
        <f t="shared" si="64"/>
        <v>10.442499999999999</v>
      </c>
      <c r="N629">
        <f t="shared" si="65"/>
        <v>4.564035993965172</v>
      </c>
      <c r="O629">
        <f t="shared" si="66"/>
        <v>-10.327798153156815</v>
      </c>
      <c r="P629">
        <f t="shared" si="67"/>
        <v>-1.5434997757209572</v>
      </c>
      <c r="Q629">
        <f t="shared" si="68"/>
        <v>476913.68720184686</v>
      </c>
      <c r="R629">
        <f t="shared" si="69"/>
        <v>4300356.065500224</v>
      </c>
    </row>
    <row r="630" spans="1:18" x14ac:dyDescent="0.25">
      <c r="A630" s="3" t="s">
        <v>80</v>
      </c>
      <c r="B630" s="2">
        <v>52</v>
      </c>
      <c r="C630">
        <v>7.94</v>
      </c>
      <c r="D630" s="15">
        <v>295</v>
      </c>
      <c r="E630" s="1" t="s">
        <v>2</v>
      </c>
      <c r="F630" s="1" t="s">
        <v>3</v>
      </c>
      <c r="J630" s="17">
        <v>476924.01500000001</v>
      </c>
      <c r="K630" s="17">
        <v>4300357.6090000002</v>
      </c>
      <c r="L630">
        <f t="shared" si="63"/>
        <v>0.26</v>
      </c>
      <c r="M630" s="2">
        <f t="shared" si="64"/>
        <v>8.2000000000000011</v>
      </c>
      <c r="N630">
        <f t="shared" si="65"/>
        <v>5.1487212933832724</v>
      </c>
      <c r="O630">
        <f t="shared" si="66"/>
        <v>-7.4317238537005306</v>
      </c>
      <c r="P630">
        <f t="shared" si="67"/>
        <v>3.4654697462737372</v>
      </c>
      <c r="Q630">
        <f t="shared" si="68"/>
        <v>476916.58327614632</v>
      </c>
      <c r="R630">
        <f t="shared" si="69"/>
        <v>4300361.0744697461</v>
      </c>
    </row>
    <row r="631" spans="1:18" x14ac:dyDescent="0.25">
      <c r="F631" s="1">
        <f>COUNTA(F6:F630)</f>
        <v>605</v>
      </c>
      <c r="G631" s="1">
        <f t="shared" ref="G631:H631" si="70">COUNTA(G6:G630)</f>
        <v>51</v>
      </c>
      <c r="H631" s="1">
        <f t="shared" si="70"/>
        <v>61</v>
      </c>
    </row>
    <row r="632" spans="1:18" x14ac:dyDescent="0.25">
      <c r="F632" s="1">
        <f>F631/625</f>
        <v>0.96799999999999997</v>
      </c>
      <c r="G632" s="1">
        <f t="shared" ref="G632:H632" si="71">G631/625</f>
        <v>8.1600000000000006E-2</v>
      </c>
      <c r="H632" s="1">
        <f t="shared" si="71"/>
        <v>9.7600000000000006E-2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28"/>
  <sheetViews>
    <sheetView topLeftCell="Q1" zoomScale="50" zoomScaleNormal="50" workbookViewId="0">
      <pane ySplit="1" topLeftCell="A2" activePane="bottomLeft" state="frozen"/>
      <selection pane="bottomLeft" activeCell="AE1" sqref="AE1"/>
    </sheetView>
  </sheetViews>
  <sheetFormatPr defaultRowHeight="15" x14ac:dyDescent="0.25"/>
  <cols>
    <col min="1" max="1" width="13.7109375" bestFit="1" customWidth="1"/>
    <col min="2" max="2" width="10.28515625" style="2" customWidth="1"/>
    <col min="3" max="3" width="12.140625" customWidth="1"/>
    <col min="4" max="4" width="14.7109375" bestFit="1" customWidth="1"/>
    <col min="5" max="8" width="9.140625" style="1" customWidth="1"/>
    <col min="9" max="9" width="44.42578125" customWidth="1"/>
    <col min="10" max="10" width="12.28515625" customWidth="1"/>
    <col min="11" max="12" width="14.140625" customWidth="1"/>
    <col min="13" max="13" width="14.85546875" style="2" customWidth="1"/>
    <col min="15" max="15" width="13" customWidth="1"/>
    <col min="16" max="16" width="14.5703125" bestFit="1" customWidth="1"/>
    <col min="17" max="17" width="12.5703125" bestFit="1" customWidth="1"/>
    <col min="18" max="18" width="12.42578125" bestFit="1" customWidth="1"/>
    <col min="24" max="24" width="12.5703125" bestFit="1" customWidth="1"/>
    <col min="25" max="25" width="17.28515625" customWidth="1"/>
  </cols>
  <sheetData>
    <row r="1" spans="1:32" s="9" customFormat="1" ht="105" x14ac:dyDescent="0.25">
      <c r="A1" s="9" t="s">
        <v>53</v>
      </c>
      <c r="B1" s="10" t="s">
        <v>52</v>
      </c>
      <c r="C1" s="11" t="s">
        <v>51</v>
      </c>
      <c r="D1" s="11" t="s">
        <v>50</v>
      </c>
      <c r="E1" s="12" t="s">
        <v>0</v>
      </c>
      <c r="F1" s="12" t="s">
        <v>19</v>
      </c>
      <c r="G1" s="12" t="s">
        <v>20</v>
      </c>
      <c r="H1" s="12" t="s">
        <v>83</v>
      </c>
      <c r="I1" s="9" t="s">
        <v>57</v>
      </c>
      <c r="J1" s="12" t="s">
        <v>54</v>
      </c>
      <c r="K1" s="12" t="s">
        <v>55</v>
      </c>
      <c r="L1" s="12" t="s">
        <v>56</v>
      </c>
      <c r="M1" s="13" t="s">
        <v>45</v>
      </c>
      <c r="N1" s="14" t="s">
        <v>44</v>
      </c>
      <c r="O1" s="12" t="s">
        <v>46</v>
      </c>
      <c r="P1" s="12" t="s">
        <v>47</v>
      </c>
      <c r="Q1" s="12" t="s">
        <v>48</v>
      </c>
      <c r="R1" s="12" t="s">
        <v>49</v>
      </c>
      <c r="S1" s="9" t="s">
        <v>89</v>
      </c>
      <c r="T1" s="9" t="s">
        <v>90</v>
      </c>
      <c r="U1" s="9" t="s">
        <v>91</v>
      </c>
      <c r="V1" s="9" t="s">
        <v>92</v>
      </c>
      <c r="W1" s="9" t="s">
        <v>93</v>
      </c>
      <c r="X1" s="12" t="s">
        <v>48</v>
      </c>
      <c r="Y1" s="9" t="s">
        <v>89</v>
      </c>
      <c r="Z1" s="9" t="s">
        <v>90</v>
      </c>
      <c r="AA1" s="9" t="s">
        <v>91</v>
      </c>
      <c r="AB1" s="9" t="s">
        <v>92</v>
      </c>
      <c r="AC1" s="18" t="s">
        <v>48</v>
      </c>
      <c r="AD1" s="18" t="s">
        <v>93</v>
      </c>
      <c r="AE1" s="9" t="s">
        <v>95</v>
      </c>
      <c r="AF1" s="18" t="s">
        <v>94</v>
      </c>
    </row>
    <row r="2" spans="1:32" x14ac:dyDescent="0.25">
      <c r="A2" s="3" t="s">
        <v>62</v>
      </c>
      <c r="B2" s="2">
        <v>11.4</v>
      </c>
      <c r="C2">
        <v>16.41</v>
      </c>
      <c r="D2">
        <v>183.9</v>
      </c>
      <c r="E2" s="1" t="s">
        <v>1</v>
      </c>
      <c r="F2" s="1" t="s">
        <v>3</v>
      </c>
      <c r="J2" s="17">
        <v>477058.88</v>
      </c>
      <c r="K2" s="17">
        <v>4300383.8849999998</v>
      </c>
      <c r="L2">
        <f t="shared" ref="L2:L65" si="0">B2/2/100</f>
        <v>5.7000000000000002E-2</v>
      </c>
      <c r="M2" s="2">
        <f t="shared" ref="M2:M65" si="1">C2+L2</f>
        <v>16.466999999999999</v>
      </c>
      <c r="N2">
        <f t="shared" ref="N2:N65" si="2">D2*(PI()/180)</f>
        <v>3.2096604944175722</v>
      </c>
      <c r="O2">
        <f t="shared" ref="O2:O65" si="3">M2*SIN(N2)</f>
        <v>-1.1200077913846429</v>
      </c>
      <c r="P2">
        <f t="shared" ref="P2:P65" si="4">M2*COS(N2)</f>
        <v>-16.428867019585912</v>
      </c>
      <c r="Q2">
        <f>J2+O2</f>
        <v>477057.75999220862</v>
      </c>
      <c r="R2">
        <f>K2+P2</f>
        <v>4300367.4561329801</v>
      </c>
      <c r="S2">
        <f t="shared" ref="S2:S65" si="5">IF(AND(B2&gt;24.99,B2&lt;30),1,0)</f>
        <v>0</v>
      </c>
      <c r="T2">
        <f t="shared" ref="T2:T65" si="6">IF(AND(B2&gt;29.99,B2&lt;52.99),1,0)</f>
        <v>0</v>
      </c>
      <c r="U2">
        <f t="shared" ref="U2:U65" si="7">IF(AND(B2&gt;52.99,B2&lt;79.99),1,0)</f>
        <v>0</v>
      </c>
      <c r="V2">
        <f t="shared" ref="V2:V65" si="8">IF(B2&gt;79.99,1,0)</f>
        <v>0</v>
      </c>
      <c r="X2">
        <f t="shared" ref="X2:X65" si="9">Q2+V2</f>
        <v>477057.75999220862</v>
      </c>
      <c r="AC2">
        <v>477061.40094411629</v>
      </c>
      <c r="AD2">
        <v>0</v>
      </c>
    </row>
    <row r="3" spans="1:32" x14ac:dyDescent="0.25">
      <c r="A3" s="3" t="s">
        <v>62</v>
      </c>
      <c r="B3" s="2">
        <v>15.4</v>
      </c>
      <c r="C3">
        <v>118.92</v>
      </c>
      <c r="D3">
        <v>180</v>
      </c>
      <c r="E3" s="1" t="s">
        <v>1</v>
      </c>
      <c r="F3" s="1" t="s">
        <v>3</v>
      </c>
      <c r="J3" s="17">
        <v>477058.88</v>
      </c>
      <c r="K3" s="17">
        <v>4300383.8849999998</v>
      </c>
      <c r="L3">
        <f t="shared" si="0"/>
        <v>7.6999999999999999E-2</v>
      </c>
      <c r="M3" s="2">
        <f t="shared" si="1"/>
        <v>118.997</v>
      </c>
      <c r="N3">
        <f t="shared" si="2"/>
        <v>3.1415926535897931</v>
      </c>
      <c r="O3">
        <f t="shared" si="3"/>
        <v>1.4578899068876104E-14</v>
      </c>
      <c r="P3">
        <f t="shared" si="4"/>
        <v>-118.997</v>
      </c>
      <c r="Q3">
        <f>J3+O3</f>
        <v>477058.88</v>
      </c>
      <c r="R3">
        <f>K3+P3</f>
        <v>4300264.8879999993</v>
      </c>
      <c r="S3">
        <f t="shared" si="5"/>
        <v>0</v>
      </c>
      <c r="T3">
        <f t="shared" si="6"/>
        <v>0</v>
      </c>
      <c r="U3">
        <f t="shared" si="7"/>
        <v>0</v>
      </c>
      <c r="V3">
        <f t="shared" si="8"/>
        <v>0</v>
      </c>
      <c r="X3">
        <f t="shared" si="9"/>
        <v>477058.88</v>
      </c>
      <c r="AC3">
        <v>477044.7872119103</v>
      </c>
      <c r="AD3">
        <v>0</v>
      </c>
    </row>
    <row r="4" spans="1:32" x14ac:dyDescent="0.25">
      <c r="A4" s="3" t="s">
        <v>82</v>
      </c>
      <c r="B4" s="2">
        <v>80</v>
      </c>
      <c r="C4">
        <v>17.32</v>
      </c>
      <c r="D4">
        <v>180</v>
      </c>
      <c r="E4" s="1" t="s">
        <v>2</v>
      </c>
      <c r="F4" s="1" t="s">
        <v>3</v>
      </c>
      <c r="J4" s="17">
        <v>477033.90700000001</v>
      </c>
      <c r="K4" s="17">
        <v>4300383.1449999996</v>
      </c>
      <c r="L4">
        <f t="shared" si="0"/>
        <v>0.4</v>
      </c>
      <c r="M4" s="2">
        <f t="shared" si="1"/>
        <v>17.72</v>
      </c>
      <c r="N4">
        <f t="shared" si="2"/>
        <v>3.1415926535897931</v>
      </c>
      <c r="O4">
        <f t="shared" si="3"/>
        <v>2.1709630620980745E-15</v>
      </c>
      <c r="P4">
        <f t="shared" si="4"/>
        <v>-17.72</v>
      </c>
      <c r="Q4">
        <f t="shared" ref="Q4:Q67" si="10">J4+O4</f>
        <v>477033.90700000001</v>
      </c>
      <c r="R4">
        <v>4300365.4249999998</v>
      </c>
      <c r="S4">
        <f t="shared" si="5"/>
        <v>0</v>
      </c>
      <c r="T4">
        <f t="shared" si="6"/>
        <v>0</v>
      </c>
      <c r="U4">
        <f t="shared" si="7"/>
        <v>0</v>
      </c>
      <c r="V4">
        <f t="shared" si="8"/>
        <v>1</v>
      </c>
      <c r="X4">
        <f t="shared" si="9"/>
        <v>477034.90700000001</v>
      </c>
      <c r="AB4">
        <f t="shared" ref="AB4:AB35" si="11">K4+P4</f>
        <v>4300365.4249999998</v>
      </c>
      <c r="AC4">
        <v>477033.54266992619</v>
      </c>
      <c r="AD4">
        <v>0</v>
      </c>
    </row>
    <row r="5" spans="1:32" x14ac:dyDescent="0.25">
      <c r="A5" s="3" t="s">
        <v>10</v>
      </c>
      <c r="B5" s="2">
        <f>SQRT(59.3^2+59.5^2)</f>
        <v>84.004404646423154</v>
      </c>
      <c r="C5">
        <v>26.6</v>
      </c>
      <c r="D5">
        <v>6.7</v>
      </c>
      <c r="E5" s="1" t="s">
        <v>1</v>
      </c>
      <c r="F5" s="1" t="s">
        <v>3</v>
      </c>
      <c r="H5" s="1" t="s">
        <v>18</v>
      </c>
      <c r="I5" t="s">
        <v>39</v>
      </c>
      <c r="J5" s="16">
        <v>477044.86900000001</v>
      </c>
      <c r="K5" s="16">
        <v>4300447.4529999997</v>
      </c>
      <c r="L5">
        <f t="shared" si="0"/>
        <v>0.42002202323211579</v>
      </c>
      <c r="M5" s="2">
        <f t="shared" si="1"/>
        <v>27.020022023232116</v>
      </c>
      <c r="N5">
        <f t="shared" si="2"/>
        <v>0.11693705988362008</v>
      </c>
      <c r="O5">
        <f t="shared" si="3"/>
        <v>3.1524458858907063</v>
      </c>
      <c r="P5">
        <f t="shared" si="4"/>
        <v>26.83549282335764</v>
      </c>
      <c r="Q5">
        <f t="shared" si="10"/>
        <v>477048.02144588588</v>
      </c>
      <c r="R5">
        <v>4300474.288492823</v>
      </c>
      <c r="S5">
        <f t="shared" si="5"/>
        <v>0</v>
      </c>
      <c r="T5">
        <f t="shared" si="6"/>
        <v>0</v>
      </c>
      <c r="U5">
        <f t="shared" si="7"/>
        <v>0</v>
      </c>
      <c r="V5">
        <f t="shared" si="8"/>
        <v>1</v>
      </c>
      <c r="X5">
        <f t="shared" si="9"/>
        <v>477049.02144588588</v>
      </c>
      <c r="AB5">
        <f t="shared" si="11"/>
        <v>4300474.288492823</v>
      </c>
      <c r="AC5">
        <v>477034.40672487812</v>
      </c>
      <c r="AD5">
        <v>0</v>
      </c>
    </row>
    <row r="6" spans="1:32" x14ac:dyDescent="0.25">
      <c r="A6" s="3" t="s">
        <v>10</v>
      </c>
      <c r="B6" s="2">
        <f>SQRT(103^2+63.5^2)</f>
        <v>121.00103305344132</v>
      </c>
      <c r="C6">
        <v>28.95</v>
      </c>
      <c r="D6">
        <v>97</v>
      </c>
      <c r="E6" s="1" t="s">
        <v>1</v>
      </c>
      <c r="F6" s="1" t="s">
        <v>3</v>
      </c>
      <c r="H6" s="1" t="s">
        <v>18</v>
      </c>
      <c r="I6" t="s">
        <v>40</v>
      </c>
      <c r="J6" s="16">
        <v>477044.86900000001</v>
      </c>
      <c r="K6" s="16">
        <v>4300447.4529999997</v>
      </c>
      <c r="L6">
        <f t="shared" si="0"/>
        <v>0.6050051652672066</v>
      </c>
      <c r="M6" s="2">
        <f t="shared" si="1"/>
        <v>29.555005165267207</v>
      </c>
      <c r="N6">
        <f t="shared" si="2"/>
        <v>1.6929693744344996</v>
      </c>
      <c r="O6">
        <f t="shared" si="3"/>
        <v>29.334706638525365</v>
      </c>
      <c r="P6">
        <f t="shared" si="4"/>
        <v>-3.6018490738268536</v>
      </c>
      <c r="Q6">
        <f t="shared" si="10"/>
        <v>477074.20370663854</v>
      </c>
      <c r="R6">
        <v>4300443.8511509262</v>
      </c>
      <c r="S6">
        <f t="shared" si="5"/>
        <v>0</v>
      </c>
      <c r="T6">
        <f t="shared" si="6"/>
        <v>0</v>
      </c>
      <c r="U6">
        <f t="shared" si="7"/>
        <v>0</v>
      </c>
      <c r="V6">
        <f t="shared" si="8"/>
        <v>1</v>
      </c>
      <c r="X6">
        <f t="shared" si="9"/>
        <v>477075.20370663854</v>
      </c>
      <c r="AB6">
        <f t="shared" si="11"/>
        <v>4300443.8511509262</v>
      </c>
      <c r="AC6">
        <v>477033.65636144258</v>
      </c>
      <c r="AD6">
        <v>0</v>
      </c>
    </row>
    <row r="7" spans="1:32" x14ac:dyDescent="0.25">
      <c r="A7" s="3" t="s">
        <v>10</v>
      </c>
      <c r="B7" s="2">
        <v>88.5</v>
      </c>
      <c r="C7">
        <v>33.44</v>
      </c>
      <c r="D7">
        <v>140.80000000000001</v>
      </c>
      <c r="E7" s="1" t="s">
        <v>2</v>
      </c>
      <c r="F7" s="1" t="s">
        <v>3</v>
      </c>
      <c r="J7" s="16">
        <v>477044.86900000001</v>
      </c>
      <c r="K7" s="16">
        <v>4300447.4529999997</v>
      </c>
      <c r="L7">
        <f t="shared" si="0"/>
        <v>0.4425</v>
      </c>
      <c r="M7" s="2">
        <f t="shared" si="1"/>
        <v>33.8825</v>
      </c>
      <c r="N7">
        <f t="shared" si="2"/>
        <v>2.4574235868080163</v>
      </c>
      <c r="O7">
        <f t="shared" si="3"/>
        <v>21.414732847541803</v>
      </c>
      <c r="P7">
        <f t="shared" si="4"/>
        <v>-26.257056638519369</v>
      </c>
      <c r="Q7">
        <f t="shared" si="10"/>
        <v>477066.28373284754</v>
      </c>
      <c r="R7">
        <v>4300421.1959433611</v>
      </c>
      <c r="S7">
        <f t="shared" si="5"/>
        <v>0</v>
      </c>
      <c r="T7">
        <f t="shared" si="6"/>
        <v>0</v>
      </c>
      <c r="U7">
        <f t="shared" si="7"/>
        <v>0</v>
      </c>
      <c r="V7">
        <f t="shared" si="8"/>
        <v>1</v>
      </c>
      <c r="X7">
        <f t="shared" si="9"/>
        <v>477067.28373284754</v>
      </c>
      <c r="AB7">
        <f t="shared" si="11"/>
        <v>4300421.1959433611</v>
      </c>
      <c r="AC7">
        <v>477027.43008663191</v>
      </c>
      <c r="AD7">
        <v>0</v>
      </c>
    </row>
    <row r="8" spans="1:32" x14ac:dyDescent="0.25">
      <c r="A8" s="3" t="s">
        <v>10</v>
      </c>
      <c r="B8" s="2">
        <v>121.5</v>
      </c>
      <c r="C8">
        <v>39.93</v>
      </c>
      <c r="D8">
        <v>148.5</v>
      </c>
      <c r="E8" s="1" t="s">
        <v>4</v>
      </c>
      <c r="F8" s="1" t="s">
        <v>3</v>
      </c>
      <c r="J8" s="16">
        <v>477044.86900000001</v>
      </c>
      <c r="K8" s="16">
        <v>4300447.4529999997</v>
      </c>
      <c r="L8">
        <f t="shared" si="0"/>
        <v>0.60750000000000004</v>
      </c>
      <c r="M8" s="2">
        <f t="shared" si="1"/>
        <v>40.537500000000001</v>
      </c>
      <c r="N8">
        <f t="shared" si="2"/>
        <v>2.5918139392115793</v>
      </c>
      <c r="O8">
        <f t="shared" si="3"/>
        <v>21.18078556717278</v>
      </c>
      <c r="P8">
        <f t="shared" si="4"/>
        <v>-34.563900662504011</v>
      </c>
      <c r="Q8">
        <f t="shared" si="10"/>
        <v>477066.04978556716</v>
      </c>
      <c r="R8">
        <v>4300412.8890993372</v>
      </c>
      <c r="S8">
        <f t="shared" si="5"/>
        <v>0</v>
      </c>
      <c r="T8">
        <f t="shared" si="6"/>
        <v>0</v>
      </c>
      <c r="U8">
        <f t="shared" si="7"/>
        <v>0</v>
      </c>
      <c r="V8">
        <f t="shared" si="8"/>
        <v>1</v>
      </c>
      <c r="X8">
        <f t="shared" si="9"/>
        <v>477067.04978556716</v>
      </c>
      <c r="AB8">
        <f t="shared" si="11"/>
        <v>4300412.8890993372</v>
      </c>
      <c r="AC8">
        <v>477045.05934986979</v>
      </c>
      <c r="AD8">
        <v>0</v>
      </c>
    </row>
    <row r="9" spans="1:32" x14ac:dyDescent="0.25">
      <c r="A9" s="3" t="s">
        <v>10</v>
      </c>
      <c r="B9" s="2">
        <v>109.2</v>
      </c>
      <c r="C9">
        <v>39.93</v>
      </c>
      <c r="D9">
        <v>152.30000000000001</v>
      </c>
      <c r="E9" s="1" t="s">
        <v>4</v>
      </c>
      <c r="F9" s="1" t="s">
        <v>3</v>
      </c>
      <c r="H9" s="1" t="s">
        <v>18</v>
      </c>
      <c r="J9" s="16">
        <v>477044.86900000001</v>
      </c>
      <c r="K9" s="16">
        <v>4300447.4529999997</v>
      </c>
      <c r="L9">
        <f t="shared" si="0"/>
        <v>0.54600000000000004</v>
      </c>
      <c r="M9" s="2">
        <f t="shared" si="1"/>
        <v>40.475999999999999</v>
      </c>
      <c r="N9">
        <f t="shared" si="2"/>
        <v>2.6581364507873642</v>
      </c>
      <c r="O9">
        <f t="shared" si="3"/>
        <v>18.814946642749696</v>
      </c>
      <c r="P9">
        <f t="shared" si="4"/>
        <v>-35.837192396035739</v>
      </c>
      <c r="Q9">
        <f t="shared" si="10"/>
        <v>477063.68394664273</v>
      </c>
      <c r="R9">
        <v>4300411.615807604</v>
      </c>
      <c r="S9">
        <f t="shared" si="5"/>
        <v>0</v>
      </c>
      <c r="T9">
        <f t="shared" si="6"/>
        <v>0</v>
      </c>
      <c r="U9">
        <f t="shared" si="7"/>
        <v>0</v>
      </c>
      <c r="V9">
        <f t="shared" si="8"/>
        <v>1</v>
      </c>
      <c r="X9">
        <f t="shared" si="9"/>
        <v>477064.68394664273</v>
      </c>
      <c r="AB9">
        <f t="shared" si="11"/>
        <v>4300411.615807604</v>
      </c>
      <c r="AC9">
        <v>477021.33638281142</v>
      </c>
      <c r="AD9">
        <v>0</v>
      </c>
    </row>
    <row r="10" spans="1:32" x14ac:dyDescent="0.25">
      <c r="A10" s="3" t="s">
        <v>10</v>
      </c>
      <c r="B10" s="2">
        <v>97.8</v>
      </c>
      <c r="C10">
        <v>46.47</v>
      </c>
      <c r="D10">
        <v>160.80000000000001</v>
      </c>
      <c r="E10" s="1" t="s">
        <v>2</v>
      </c>
      <c r="F10" s="1" t="s">
        <v>3</v>
      </c>
      <c r="J10" s="16">
        <v>477044.86900000001</v>
      </c>
      <c r="K10" s="16">
        <v>4300447.4529999997</v>
      </c>
      <c r="L10">
        <f t="shared" si="0"/>
        <v>0.48899999999999999</v>
      </c>
      <c r="M10" s="2">
        <f t="shared" si="1"/>
        <v>46.958999999999996</v>
      </c>
      <c r="N10">
        <f t="shared" si="2"/>
        <v>2.8064894372068823</v>
      </c>
      <c r="O10">
        <f t="shared" si="3"/>
        <v>15.443248864197116</v>
      </c>
      <c r="P10">
        <f t="shared" si="4"/>
        <v>-44.34696996998187</v>
      </c>
      <c r="Q10">
        <f t="shared" si="10"/>
        <v>477060.31224886421</v>
      </c>
      <c r="R10">
        <v>4300403.1060300302</v>
      </c>
      <c r="S10">
        <f t="shared" si="5"/>
        <v>0</v>
      </c>
      <c r="T10">
        <f t="shared" si="6"/>
        <v>0</v>
      </c>
      <c r="U10">
        <f t="shared" si="7"/>
        <v>0</v>
      </c>
      <c r="V10">
        <f t="shared" si="8"/>
        <v>1</v>
      </c>
      <c r="X10">
        <f t="shared" si="9"/>
        <v>477061.31224886421</v>
      </c>
      <c r="AB10">
        <f t="shared" si="11"/>
        <v>4300403.1060300302</v>
      </c>
      <c r="AC10">
        <v>477042.75246473966</v>
      </c>
      <c r="AD10">
        <v>0</v>
      </c>
    </row>
    <row r="11" spans="1:32" x14ac:dyDescent="0.25">
      <c r="A11" s="3" t="s">
        <v>10</v>
      </c>
      <c r="B11" s="2">
        <v>99.5</v>
      </c>
      <c r="C11">
        <v>49.25</v>
      </c>
      <c r="D11">
        <v>215.45</v>
      </c>
      <c r="E11" s="1" t="s">
        <v>4</v>
      </c>
      <c r="G11" s="1">
        <v>1</v>
      </c>
      <c r="H11" s="1" t="s">
        <v>18</v>
      </c>
      <c r="J11" s="16">
        <v>477044.86900000001</v>
      </c>
      <c r="K11" s="16">
        <v>4300447.4529999997</v>
      </c>
      <c r="L11">
        <f t="shared" si="0"/>
        <v>0.4975</v>
      </c>
      <c r="M11" s="2">
        <f t="shared" si="1"/>
        <v>49.747500000000002</v>
      </c>
      <c r="N11">
        <f t="shared" si="2"/>
        <v>3.7603118734217826</v>
      </c>
      <c r="O11">
        <f t="shared" si="3"/>
        <v>-28.853166191644281</v>
      </c>
      <c r="P11">
        <f t="shared" si="4"/>
        <v>-40.525406314648542</v>
      </c>
      <c r="Q11">
        <f t="shared" si="10"/>
        <v>477016.01583380834</v>
      </c>
      <c r="R11">
        <v>4300406.9275936848</v>
      </c>
      <c r="S11">
        <f t="shared" si="5"/>
        <v>0</v>
      </c>
      <c r="T11">
        <f t="shared" si="6"/>
        <v>0</v>
      </c>
      <c r="U11">
        <f t="shared" si="7"/>
        <v>0</v>
      </c>
      <c r="V11">
        <f t="shared" si="8"/>
        <v>1</v>
      </c>
      <c r="X11">
        <f t="shared" si="9"/>
        <v>477017.01583380834</v>
      </c>
      <c r="AB11">
        <f t="shared" si="11"/>
        <v>4300406.9275936848</v>
      </c>
      <c r="AC11">
        <v>477041.63044352335</v>
      </c>
      <c r="AD11">
        <v>0</v>
      </c>
    </row>
    <row r="12" spans="1:32" x14ac:dyDescent="0.25">
      <c r="A12" s="3" t="s">
        <v>10</v>
      </c>
      <c r="B12" s="2">
        <v>98</v>
      </c>
      <c r="C12">
        <v>37.799999999999997</v>
      </c>
      <c r="D12">
        <v>268.39999999999998</v>
      </c>
      <c r="E12" s="1" t="s">
        <v>2</v>
      </c>
      <c r="F12" s="1" t="s">
        <v>3</v>
      </c>
      <c r="J12" s="16">
        <v>477044.86900000001</v>
      </c>
      <c r="K12" s="16">
        <v>4300447.4529999997</v>
      </c>
      <c r="L12">
        <f t="shared" si="0"/>
        <v>0.49</v>
      </c>
      <c r="M12" s="2">
        <f t="shared" si="1"/>
        <v>38.29</v>
      </c>
      <c r="N12">
        <f t="shared" si="2"/>
        <v>4.6844637123527804</v>
      </c>
      <c r="O12">
        <f t="shared" si="3"/>
        <v>-38.275071304895164</v>
      </c>
      <c r="P12">
        <f t="shared" si="4"/>
        <v>-1.0691195467254608</v>
      </c>
      <c r="Q12">
        <f t="shared" si="10"/>
        <v>477006.59392869513</v>
      </c>
      <c r="R12">
        <v>4300446.3838804532</v>
      </c>
      <c r="S12">
        <f t="shared" si="5"/>
        <v>0</v>
      </c>
      <c r="T12">
        <f t="shared" si="6"/>
        <v>0</v>
      </c>
      <c r="U12">
        <f t="shared" si="7"/>
        <v>0</v>
      </c>
      <c r="V12">
        <f t="shared" si="8"/>
        <v>1</v>
      </c>
      <c r="X12">
        <f t="shared" si="9"/>
        <v>477007.59392869513</v>
      </c>
      <c r="AB12">
        <f t="shared" si="11"/>
        <v>4300446.3838804532</v>
      </c>
      <c r="AC12">
        <v>477022.36793017318</v>
      </c>
      <c r="AD12">
        <v>0</v>
      </c>
    </row>
    <row r="13" spans="1:32" x14ac:dyDescent="0.25">
      <c r="A13" s="3" t="s">
        <v>10</v>
      </c>
      <c r="B13" s="2">
        <v>101.5</v>
      </c>
      <c r="C13">
        <v>27.92</v>
      </c>
      <c r="D13">
        <v>318.3</v>
      </c>
      <c r="E13" s="1" t="s">
        <v>1</v>
      </c>
      <c r="F13" s="1" t="s">
        <v>5</v>
      </c>
      <c r="J13" s="16">
        <v>477044.86900000001</v>
      </c>
      <c r="K13" s="16">
        <v>4300447.4529999997</v>
      </c>
      <c r="L13">
        <f t="shared" si="0"/>
        <v>0.50749999999999995</v>
      </c>
      <c r="M13" s="2">
        <f t="shared" si="1"/>
        <v>28.427500000000002</v>
      </c>
      <c r="N13">
        <f t="shared" si="2"/>
        <v>5.5553830090979508</v>
      </c>
      <c r="O13">
        <f t="shared" si="3"/>
        <v>-18.91083590693685</v>
      </c>
      <c r="P13">
        <f t="shared" si="4"/>
        <v>21.225056926917961</v>
      </c>
      <c r="Q13">
        <f t="shared" si="10"/>
        <v>477025.95816409308</v>
      </c>
      <c r="R13">
        <v>4300468.6780569265</v>
      </c>
      <c r="S13">
        <f t="shared" si="5"/>
        <v>0</v>
      </c>
      <c r="T13">
        <f t="shared" si="6"/>
        <v>0</v>
      </c>
      <c r="U13">
        <f t="shared" si="7"/>
        <v>0</v>
      </c>
      <c r="V13">
        <f t="shared" si="8"/>
        <v>1</v>
      </c>
      <c r="X13">
        <f t="shared" si="9"/>
        <v>477026.95816409308</v>
      </c>
      <c r="AB13">
        <f t="shared" si="11"/>
        <v>4300468.6780569265</v>
      </c>
      <c r="AC13">
        <v>477024.14069365017</v>
      </c>
      <c r="AD13">
        <v>0</v>
      </c>
    </row>
    <row r="14" spans="1:32" x14ac:dyDescent="0.25">
      <c r="A14" s="3" t="s">
        <v>10</v>
      </c>
      <c r="B14" s="2">
        <f>SQRT(33.5^2+73.4^2+38.5^2)</f>
        <v>89.398322131905815</v>
      </c>
      <c r="C14">
        <v>16.04</v>
      </c>
      <c r="D14">
        <v>348.6</v>
      </c>
      <c r="E14" s="1" t="s">
        <v>4</v>
      </c>
      <c r="F14" s="1" t="s">
        <v>3</v>
      </c>
      <c r="I14" t="s">
        <v>37</v>
      </c>
      <c r="J14" s="16">
        <v>477044.86900000001</v>
      </c>
      <c r="K14" s="16">
        <v>4300447.4529999997</v>
      </c>
      <c r="L14">
        <f t="shared" si="0"/>
        <v>0.44699161065952908</v>
      </c>
      <c r="M14" s="2">
        <f t="shared" si="1"/>
        <v>16.48699161065953</v>
      </c>
      <c r="N14">
        <f t="shared" si="2"/>
        <v>6.0842177724522335</v>
      </c>
      <c r="O14">
        <f t="shared" si="3"/>
        <v>-3.2587749126159187</v>
      </c>
      <c r="P14">
        <f t="shared" si="4"/>
        <v>16.161722632159695</v>
      </c>
      <c r="Q14">
        <f t="shared" si="10"/>
        <v>477041.61022508738</v>
      </c>
      <c r="R14">
        <v>4300463.6147226319</v>
      </c>
      <c r="S14">
        <f t="shared" si="5"/>
        <v>0</v>
      </c>
      <c r="T14">
        <f t="shared" si="6"/>
        <v>0</v>
      </c>
      <c r="U14">
        <f t="shared" si="7"/>
        <v>0</v>
      </c>
      <c r="V14">
        <f t="shared" si="8"/>
        <v>1</v>
      </c>
      <c r="X14">
        <f t="shared" si="9"/>
        <v>477042.61022508738</v>
      </c>
      <c r="AB14">
        <f t="shared" si="11"/>
        <v>4300463.6147226319</v>
      </c>
      <c r="AC14">
        <v>477047.85158243187</v>
      </c>
      <c r="AD14">
        <v>0</v>
      </c>
    </row>
    <row r="15" spans="1:32" x14ac:dyDescent="0.25">
      <c r="A15" s="3" t="s">
        <v>10</v>
      </c>
      <c r="B15" s="2">
        <f>SQRT(48^2+41^2+42.5^2+43.7^2+13.4^2+12.8^2)</f>
        <v>89.690244731520281</v>
      </c>
      <c r="C15">
        <v>16.75</v>
      </c>
      <c r="D15">
        <v>359</v>
      </c>
      <c r="E15" s="1" t="s">
        <v>4</v>
      </c>
      <c r="F15" s="1" t="s">
        <v>3</v>
      </c>
      <c r="I15" t="s">
        <v>38</v>
      </c>
      <c r="J15" s="16">
        <v>477044.86900000001</v>
      </c>
      <c r="K15" s="16">
        <v>4300447.4529999997</v>
      </c>
      <c r="L15">
        <f t="shared" si="0"/>
        <v>0.44845122365760143</v>
      </c>
      <c r="M15" s="2">
        <f t="shared" si="1"/>
        <v>17.198451223657603</v>
      </c>
      <c r="N15">
        <f t="shared" si="2"/>
        <v>6.2657320146596431</v>
      </c>
      <c r="O15">
        <f t="shared" si="3"/>
        <v>-0.30015436084706926</v>
      </c>
      <c r="P15">
        <f t="shared" si="4"/>
        <v>17.195831816233671</v>
      </c>
      <c r="Q15">
        <f t="shared" si="10"/>
        <v>477044.56884563918</v>
      </c>
      <c r="R15">
        <v>4300464.6488318164</v>
      </c>
      <c r="S15">
        <f t="shared" si="5"/>
        <v>0</v>
      </c>
      <c r="T15">
        <f t="shared" si="6"/>
        <v>0</v>
      </c>
      <c r="U15">
        <f t="shared" si="7"/>
        <v>0</v>
      </c>
      <c r="V15">
        <f t="shared" si="8"/>
        <v>1</v>
      </c>
      <c r="X15">
        <f t="shared" si="9"/>
        <v>477045.56884563918</v>
      </c>
      <c r="AB15">
        <f t="shared" si="11"/>
        <v>4300464.6488318164</v>
      </c>
      <c r="AC15">
        <v>477055.34805018757</v>
      </c>
      <c r="AD15">
        <v>0</v>
      </c>
    </row>
    <row r="16" spans="1:32" x14ac:dyDescent="0.25">
      <c r="A16" s="3" t="s">
        <v>10</v>
      </c>
      <c r="B16" s="2">
        <v>107</v>
      </c>
      <c r="C16">
        <v>36.9</v>
      </c>
      <c r="D16">
        <v>223.5</v>
      </c>
      <c r="E16" s="1" t="s">
        <v>4</v>
      </c>
      <c r="F16" s="1" t="s">
        <v>3</v>
      </c>
      <c r="J16" s="16">
        <v>477044.86900000001</v>
      </c>
      <c r="K16" s="16">
        <v>4300447.4529999997</v>
      </c>
      <c r="L16">
        <f t="shared" si="0"/>
        <v>0.53500000000000003</v>
      </c>
      <c r="M16" s="2">
        <f t="shared" si="1"/>
        <v>37.434999999999995</v>
      </c>
      <c r="N16">
        <f t="shared" si="2"/>
        <v>3.9008108782073267</v>
      </c>
      <c r="O16">
        <f t="shared" si="3"/>
        <v>-25.768553541095681</v>
      </c>
      <c r="P16">
        <f t="shared" si="4"/>
        <v>-27.154389578844981</v>
      </c>
      <c r="Q16">
        <f t="shared" si="10"/>
        <v>477019.10044645891</v>
      </c>
      <c r="R16">
        <v>4300420.2986104209</v>
      </c>
      <c r="S16">
        <f t="shared" si="5"/>
        <v>0</v>
      </c>
      <c r="T16">
        <f t="shared" si="6"/>
        <v>0</v>
      </c>
      <c r="U16">
        <f t="shared" si="7"/>
        <v>0</v>
      </c>
      <c r="V16">
        <f t="shared" si="8"/>
        <v>1</v>
      </c>
      <c r="X16">
        <f t="shared" si="9"/>
        <v>477020.10044645891</v>
      </c>
      <c r="AB16">
        <f t="shared" si="11"/>
        <v>4300420.2986104209</v>
      </c>
      <c r="AC16">
        <v>477035.80634356249</v>
      </c>
      <c r="AD16">
        <v>0</v>
      </c>
    </row>
    <row r="17" spans="1:30" x14ac:dyDescent="0.25">
      <c r="A17" s="3" t="s">
        <v>10</v>
      </c>
      <c r="B17" s="2">
        <v>150</v>
      </c>
      <c r="C17">
        <v>25.07</v>
      </c>
      <c r="D17">
        <v>59.2</v>
      </c>
      <c r="E17" s="1" t="s">
        <v>4</v>
      </c>
      <c r="F17" s="1" t="s">
        <v>3</v>
      </c>
      <c r="I17" t="s">
        <v>6</v>
      </c>
      <c r="J17" s="16">
        <v>477044.86900000001</v>
      </c>
      <c r="K17" s="16">
        <v>4300447.4529999997</v>
      </c>
      <c r="L17">
        <f t="shared" si="0"/>
        <v>0.75</v>
      </c>
      <c r="M17" s="2">
        <f t="shared" si="1"/>
        <v>25.82</v>
      </c>
      <c r="N17">
        <f t="shared" si="2"/>
        <v>1.0332349171806432</v>
      </c>
      <c r="O17">
        <f t="shared" si="3"/>
        <v>22.178344538749755</v>
      </c>
      <c r="P17">
        <f t="shared" si="4"/>
        <v>13.220946770958156</v>
      </c>
      <c r="Q17">
        <f t="shared" si="10"/>
        <v>477067.04734453873</v>
      </c>
      <c r="R17">
        <v>4300460.6739467708</v>
      </c>
      <c r="S17">
        <f t="shared" si="5"/>
        <v>0</v>
      </c>
      <c r="T17">
        <f t="shared" si="6"/>
        <v>0</v>
      </c>
      <c r="U17">
        <f t="shared" si="7"/>
        <v>0</v>
      </c>
      <c r="V17">
        <f t="shared" si="8"/>
        <v>1</v>
      </c>
      <c r="X17">
        <f t="shared" si="9"/>
        <v>477068.04734453873</v>
      </c>
      <c r="AB17">
        <f t="shared" si="11"/>
        <v>4300460.6739467708</v>
      </c>
      <c r="AC17">
        <v>477046.98147498159</v>
      </c>
      <c r="AD17">
        <v>0</v>
      </c>
    </row>
    <row r="18" spans="1:30" x14ac:dyDescent="0.25">
      <c r="A18" s="3" t="s">
        <v>10</v>
      </c>
      <c r="B18" s="2">
        <v>103</v>
      </c>
      <c r="C18">
        <v>12.03</v>
      </c>
      <c r="D18">
        <v>136.5</v>
      </c>
      <c r="E18" s="1" t="s">
        <v>1</v>
      </c>
      <c r="F18" s="1" t="s">
        <v>3</v>
      </c>
      <c r="G18" s="1">
        <v>1</v>
      </c>
      <c r="J18" s="16">
        <v>477044.86900000001</v>
      </c>
      <c r="K18" s="16">
        <v>4300447.4529999997</v>
      </c>
      <c r="L18">
        <f t="shared" si="0"/>
        <v>0.51500000000000001</v>
      </c>
      <c r="M18" s="2">
        <f t="shared" si="1"/>
        <v>12.545</v>
      </c>
      <c r="N18">
        <f t="shared" si="2"/>
        <v>2.3823744289722599</v>
      </c>
      <c r="O18">
        <f t="shared" si="3"/>
        <v>8.6354081520781421</v>
      </c>
      <c r="P18">
        <f t="shared" si="4"/>
        <v>-9.0998214843491478</v>
      </c>
      <c r="Q18">
        <f t="shared" si="10"/>
        <v>477053.50440815208</v>
      </c>
      <c r="R18">
        <v>4300438.3531785151</v>
      </c>
      <c r="S18">
        <f t="shared" si="5"/>
        <v>0</v>
      </c>
      <c r="T18">
        <f t="shared" si="6"/>
        <v>0</v>
      </c>
      <c r="U18">
        <f t="shared" si="7"/>
        <v>0</v>
      </c>
      <c r="V18">
        <f t="shared" si="8"/>
        <v>1</v>
      </c>
      <c r="X18">
        <f t="shared" si="9"/>
        <v>477054.50440815208</v>
      </c>
      <c r="AB18">
        <f t="shared" si="11"/>
        <v>4300438.3531785151</v>
      </c>
      <c r="AC18">
        <v>477059.75528936659</v>
      </c>
      <c r="AD18">
        <v>0</v>
      </c>
    </row>
    <row r="19" spans="1:30" x14ac:dyDescent="0.25">
      <c r="A19" s="3" t="s">
        <v>10</v>
      </c>
      <c r="B19" s="2">
        <v>108.5</v>
      </c>
      <c r="C19">
        <v>14.08</v>
      </c>
      <c r="D19">
        <v>175.7</v>
      </c>
      <c r="E19" s="1" t="s">
        <v>4</v>
      </c>
      <c r="F19" s="1" t="s">
        <v>3</v>
      </c>
      <c r="J19" s="16">
        <v>477044.86900000001</v>
      </c>
      <c r="K19" s="16">
        <v>4300447.4529999997</v>
      </c>
      <c r="L19">
        <f t="shared" si="0"/>
        <v>0.54249999999999998</v>
      </c>
      <c r="M19" s="2">
        <f t="shared" si="1"/>
        <v>14.6225</v>
      </c>
      <c r="N19">
        <f t="shared" si="2"/>
        <v>3.0665434957540367</v>
      </c>
      <c r="O19">
        <f t="shared" si="3"/>
        <v>1.0963764330179819</v>
      </c>
      <c r="P19">
        <f t="shared" si="4"/>
        <v>-14.581339614971006</v>
      </c>
      <c r="Q19">
        <f t="shared" si="10"/>
        <v>477045.96537643304</v>
      </c>
      <c r="R19">
        <v>4300432.8716603843</v>
      </c>
      <c r="S19">
        <f t="shared" si="5"/>
        <v>0</v>
      </c>
      <c r="T19">
        <f t="shared" si="6"/>
        <v>0</v>
      </c>
      <c r="U19">
        <f t="shared" si="7"/>
        <v>0</v>
      </c>
      <c r="V19">
        <f t="shared" si="8"/>
        <v>1</v>
      </c>
      <c r="X19">
        <f t="shared" si="9"/>
        <v>477046.96537643304</v>
      </c>
      <c r="AB19">
        <f t="shared" si="11"/>
        <v>4300432.8716603843</v>
      </c>
      <c r="AC19">
        <v>477066.25650739024</v>
      </c>
      <c r="AD19">
        <v>0</v>
      </c>
    </row>
    <row r="20" spans="1:30" x14ac:dyDescent="0.25">
      <c r="A20" s="3" t="s">
        <v>10</v>
      </c>
      <c r="B20" s="2">
        <v>208</v>
      </c>
      <c r="C20">
        <v>22.55</v>
      </c>
      <c r="D20">
        <v>176.6</v>
      </c>
      <c r="E20" s="1" t="s">
        <v>4</v>
      </c>
      <c r="F20" s="1" t="s">
        <v>3</v>
      </c>
      <c r="I20" t="s">
        <v>7</v>
      </c>
      <c r="J20" s="16">
        <v>477044.86900000001</v>
      </c>
      <c r="K20" s="16">
        <v>4300447.4529999997</v>
      </c>
      <c r="L20">
        <f t="shared" si="0"/>
        <v>1.04</v>
      </c>
      <c r="M20" s="2">
        <f t="shared" si="1"/>
        <v>23.59</v>
      </c>
      <c r="N20">
        <f t="shared" si="2"/>
        <v>3.0822514590219861</v>
      </c>
      <c r="O20">
        <f t="shared" si="3"/>
        <v>1.3990373526569344</v>
      </c>
      <c r="P20">
        <f t="shared" si="4"/>
        <v>-23.548477540721624</v>
      </c>
      <c r="Q20">
        <f t="shared" si="10"/>
        <v>477046.26803735265</v>
      </c>
      <c r="R20">
        <v>4300423.904522459</v>
      </c>
      <c r="S20">
        <f t="shared" si="5"/>
        <v>0</v>
      </c>
      <c r="T20">
        <f t="shared" si="6"/>
        <v>0</v>
      </c>
      <c r="U20">
        <f t="shared" si="7"/>
        <v>0</v>
      </c>
      <c r="V20">
        <f t="shared" si="8"/>
        <v>1</v>
      </c>
      <c r="X20">
        <f t="shared" si="9"/>
        <v>477047.26803735265</v>
      </c>
      <c r="AB20">
        <f t="shared" si="11"/>
        <v>4300423.904522459</v>
      </c>
      <c r="AC20">
        <v>477046.08071358048</v>
      </c>
      <c r="AD20">
        <v>0</v>
      </c>
    </row>
    <row r="21" spans="1:30" x14ac:dyDescent="0.25">
      <c r="A21" s="3" t="s">
        <v>10</v>
      </c>
      <c r="B21" s="2">
        <v>84</v>
      </c>
      <c r="C21">
        <v>56.54</v>
      </c>
      <c r="D21">
        <v>199.6</v>
      </c>
      <c r="E21" s="1" t="s">
        <v>2</v>
      </c>
      <c r="F21" s="1" t="s">
        <v>3</v>
      </c>
      <c r="J21" s="16">
        <v>477044.86900000001</v>
      </c>
      <c r="K21" s="16">
        <v>4300447.4529999997</v>
      </c>
      <c r="L21">
        <f t="shared" si="0"/>
        <v>0.42</v>
      </c>
      <c r="M21" s="2">
        <f t="shared" si="1"/>
        <v>56.96</v>
      </c>
      <c r="N21">
        <f t="shared" si="2"/>
        <v>3.4836771869806817</v>
      </c>
      <c r="O21">
        <f t="shared" si="3"/>
        <v>-19.107321412974521</v>
      </c>
      <c r="P21">
        <f t="shared" si="4"/>
        <v>-53.659592510764426</v>
      </c>
      <c r="Q21">
        <f t="shared" si="10"/>
        <v>477025.76167858701</v>
      </c>
      <c r="R21">
        <v>4300393.7934074886</v>
      </c>
      <c r="S21">
        <f t="shared" si="5"/>
        <v>0</v>
      </c>
      <c r="T21">
        <f t="shared" si="6"/>
        <v>0</v>
      </c>
      <c r="U21">
        <f t="shared" si="7"/>
        <v>0</v>
      </c>
      <c r="V21">
        <f t="shared" si="8"/>
        <v>1</v>
      </c>
      <c r="X21">
        <f t="shared" si="9"/>
        <v>477026.76167858701</v>
      </c>
      <c r="AB21">
        <f t="shared" si="11"/>
        <v>4300393.7934074886</v>
      </c>
      <c r="AC21">
        <v>477064.05620110111</v>
      </c>
      <c r="AD21">
        <v>0</v>
      </c>
    </row>
    <row r="22" spans="1:30" x14ac:dyDescent="0.25">
      <c r="A22" s="3" t="s">
        <v>10</v>
      </c>
      <c r="B22" s="2">
        <v>82</v>
      </c>
      <c r="C22">
        <v>56.5</v>
      </c>
      <c r="D22">
        <v>199.8</v>
      </c>
      <c r="E22" s="1" t="s">
        <v>4</v>
      </c>
      <c r="F22" s="1" t="s">
        <v>3</v>
      </c>
      <c r="J22" s="16">
        <v>477044.86900000001</v>
      </c>
      <c r="K22" s="16">
        <v>4300447.4529999997</v>
      </c>
      <c r="L22">
        <f t="shared" si="0"/>
        <v>0.41</v>
      </c>
      <c r="M22" s="2">
        <f t="shared" si="1"/>
        <v>56.91</v>
      </c>
      <c r="N22">
        <f t="shared" si="2"/>
        <v>3.4871678454846706</v>
      </c>
      <c r="O22">
        <f t="shared" si="3"/>
        <v>-19.277575041159537</v>
      </c>
      <c r="P22">
        <f t="shared" si="4"/>
        <v>-53.545524561184969</v>
      </c>
      <c r="Q22">
        <f t="shared" si="10"/>
        <v>477025.59142495884</v>
      </c>
      <c r="R22">
        <v>4300393.9074754389</v>
      </c>
      <c r="S22">
        <f t="shared" si="5"/>
        <v>0</v>
      </c>
      <c r="T22">
        <f t="shared" si="6"/>
        <v>0</v>
      </c>
      <c r="U22">
        <f t="shared" si="7"/>
        <v>0</v>
      </c>
      <c r="V22">
        <f t="shared" si="8"/>
        <v>1</v>
      </c>
      <c r="X22">
        <f t="shared" si="9"/>
        <v>477026.59142495884</v>
      </c>
      <c r="AB22">
        <f t="shared" si="11"/>
        <v>4300393.9074754389</v>
      </c>
      <c r="AC22">
        <v>477069.42166007694</v>
      </c>
      <c r="AD22">
        <v>0</v>
      </c>
    </row>
    <row r="23" spans="1:30" x14ac:dyDescent="0.25">
      <c r="A23" s="3" t="s">
        <v>11</v>
      </c>
      <c r="B23" s="2">
        <f>SQRT(62.6^2+73.7^2)</f>
        <v>96.697724895676842</v>
      </c>
      <c r="C23">
        <v>22.57</v>
      </c>
      <c r="D23">
        <v>139</v>
      </c>
      <c r="E23" s="1" t="s">
        <v>4</v>
      </c>
      <c r="F23" s="1" t="s">
        <v>3</v>
      </c>
      <c r="I23" t="s">
        <v>41</v>
      </c>
      <c r="J23" s="17">
        <v>477056.09</v>
      </c>
      <c r="K23" s="17">
        <v>4300413.9519999996</v>
      </c>
      <c r="L23">
        <f t="shared" si="0"/>
        <v>0.4834886244783842</v>
      </c>
      <c r="M23" s="2">
        <f t="shared" si="1"/>
        <v>23.053488624478383</v>
      </c>
      <c r="N23">
        <f t="shared" si="2"/>
        <v>2.4260076602721181</v>
      </c>
      <c r="O23">
        <f t="shared" si="3"/>
        <v>15.124449361818993</v>
      </c>
      <c r="P23">
        <f t="shared" si="4"/>
        <v>-17.39868872245053</v>
      </c>
      <c r="Q23">
        <f t="shared" si="10"/>
        <v>477071.21444936184</v>
      </c>
      <c r="R23">
        <v>4300396.5533112772</v>
      </c>
      <c r="S23">
        <f t="shared" si="5"/>
        <v>0</v>
      </c>
      <c r="T23">
        <f t="shared" si="6"/>
        <v>0</v>
      </c>
      <c r="U23">
        <f t="shared" si="7"/>
        <v>0</v>
      </c>
      <c r="V23">
        <f t="shared" si="8"/>
        <v>1</v>
      </c>
      <c r="X23">
        <f t="shared" si="9"/>
        <v>477072.21444936184</v>
      </c>
      <c r="AB23">
        <f t="shared" si="11"/>
        <v>4300396.5533112772</v>
      </c>
      <c r="AC23">
        <v>477063.0598018936</v>
      </c>
      <c r="AD23">
        <v>0</v>
      </c>
    </row>
    <row r="24" spans="1:30" x14ac:dyDescent="0.25">
      <c r="A24" s="3" t="s">
        <v>11</v>
      </c>
      <c r="B24" s="2">
        <f>SQRT(95^2+76.7^2)</f>
        <v>122.09787057930208</v>
      </c>
      <c r="C24">
        <f>AVERAGE(29.2,28.53)</f>
        <v>28.865000000000002</v>
      </c>
      <c r="D24">
        <f>AVERAGE(143.2,148.6)</f>
        <v>145.89999999999998</v>
      </c>
      <c r="E24" s="1" t="s">
        <v>4</v>
      </c>
      <c r="F24" s="1" t="s">
        <v>3</v>
      </c>
      <c r="I24" t="s">
        <v>42</v>
      </c>
      <c r="J24" s="17">
        <v>477056.09</v>
      </c>
      <c r="K24" s="17">
        <v>4300413.9519999996</v>
      </c>
      <c r="L24">
        <f t="shared" si="0"/>
        <v>0.61048935289651041</v>
      </c>
      <c r="M24" s="2">
        <f t="shared" si="1"/>
        <v>29.475489352896513</v>
      </c>
      <c r="N24">
        <f t="shared" si="2"/>
        <v>2.5464353786597265</v>
      </c>
      <c r="O24">
        <f t="shared" si="3"/>
        <v>16.525108715067446</v>
      </c>
      <c r="P24">
        <f t="shared" si="4"/>
        <v>-24.407483576721251</v>
      </c>
      <c r="Q24">
        <f t="shared" si="10"/>
        <v>477072.61510871508</v>
      </c>
      <c r="R24">
        <v>4300389.5445164228</v>
      </c>
      <c r="S24">
        <f t="shared" si="5"/>
        <v>0</v>
      </c>
      <c r="T24">
        <f t="shared" si="6"/>
        <v>0</v>
      </c>
      <c r="U24">
        <f t="shared" si="7"/>
        <v>0</v>
      </c>
      <c r="V24">
        <f t="shared" si="8"/>
        <v>1</v>
      </c>
      <c r="X24">
        <f t="shared" si="9"/>
        <v>477073.61510871508</v>
      </c>
      <c r="AB24">
        <f t="shared" si="11"/>
        <v>4300389.5445164228</v>
      </c>
      <c r="AC24">
        <v>477122.59720588493</v>
      </c>
      <c r="AD24">
        <v>0</v>
      </c>
    </row>
    <row r="25" spans="1:30" x14ac:dyDescent="0.25">
      <c r="A25" s="3" t="s">
        <v>11</v>
      </c>
      <c r="B25" s="2">
        <v>97.3</v>
      </c>
      <c r="C25">
        <v>17.940000000000001</v>
      </c>
      <c r="D25">
        <v>213.22</v>
      </c>
      <c r="E25" s="1" t="s">
        <v>4</v>
      </c>
      <c r="F25" s="1" t="s">
        <v>3</v>
      </c>
      <c r="J25" s="17">
        <v>477056.09</v>
      </c>
      <c r="K25" s="17">
        <v>4300413.9519999996</v>
      </c>
      <c r="L25">
        <f t="shared" si="0"/>
        <v>0.48649999999999999</v>
      </c>
      <c r="M25" s="2">
        <f t="shared" si="1"/>
        <v>18.426500000000001</v>
      </c>
      <c r="N25">
        <f t="shared" si="2"/>
        <v>3.7213910311023093</v>
      </c>
      <c r="O25">
        <f t="shared" si="3"/>
        <v>-10.095055242731602</v>
      </c>
      <c r="P25">
        <f t="shared" si="4"/>
        <v>-15.415114722122478</v>
      </c>
      <c r="Q25">
        <f t="shared" si="10"/>
        <v>477045.99494475732</v>
      </c>
      <c r="R25">
        <v>4300398.5368852774</v>
      </c>
      <c r="S25">
        <f t="shared" si="5"/>
        <v>0</v>
      </c>
      <c r="T25">
        <f t="shared" si="6"/>
        <v>0</v>
      </c>
      <c r="U25">
        <f t="shared" si="7"/>
        <v>0</v>
      </c>
      <c r="V25">
        <f t="shared" si="8"/>
        <v>1</v>
      </c>
      <c r="X25">
        <f t="shared" si="9"/>
        <v>477046.99494475732</v>
      </c>
      <c r="AB25">
        <f t="shared" si="11"/>
        <v>4300398.5368852774</v>
      </c>
      <c r="AC25">
        <v>477138.61183999211</v>
      </c>
      <c r="AD25">
        <v>0</v>
      </c>
    </row>
    <row r="26" spans="1:30" x14ac:dyDescent="0.25">
      <c r="A26" s="3" t="s">
        <v>11</v>
      </c>
      <c r="B26" s="2">
        <v>108</v>
      </c>
      <c r="C26">
        <v>18.690000000000001</v>
      </c>
      <c r="D26">
        <v>195.5</v>
      </c>
      <c r="E26" s="1" t="s">
        <v>4</v>
      </c>
      <c r="F26" s="1" t="s">
        <v>3</v>
      </c>
      <c r="J26" s="17">
        <v>477056.09</v>
      </c>
      <c r="K26" s="17">
        <v>4300413.9519999996</v>
      </c>
      <c r="L26">
        <f t="shared" si="0"/>
        <v>0.54</v>
      </c>
      <c r="M26" s="2">
        <f t="shared" si="1"/>
        <v>19.23</v>
      </c>
      <c r="N26">
        <f t="shared" si="2"/>
        <v>3.4121186876489142</v>
      </c>
      <c r="O26">
        <f t="shared" si="3"/>
        <v>-5.1389939719848785</v>
      </c>
      <c r="P26">
        <f t="shared" si="4"/>
        <v>-18.530613615201823</v>
      </c>
      <c r="Q26">
        <f t="shared" si="10"/>
        <v>477050.95100602804</v>
      </c>
      <c r="R26">
        <v>4300395.4213863844</v>
      </c>
      <c r="S26">
        <f t="shared" si="5"/>
        <v>0</v>
      </c>
      <c r="T26">
        <f t="shared" si="6"/>
        <v>0</v>
      </c>
      <c r="U26">
        <f t="shared" si="7"/>
        <v>0</v>
      </c>
      <c r="V26">
        <f t="shared" si="8"/>
        <v>1</v>
      </c>
      <c r="X26">
        <f t="shared" si="9"/>
        <v>477051.95100602804</v>
      </c>
      <c r="AB26">
        <f t="shared" si="11"/>
        <v>4300395.4213863844</v>
      </c>
      <c r="AC26">
        <v>477137.30389982753</v>
      </c>
      <c r="AD26">
        <v>0</v>
      </c>
    </row>
    <row r="27" spans="1:30" x14ac:dyDescent="0.25">
      <c r="A27" s="3" t="s">
        <v>11</v>
      </c>
      <c r="B27" s="2">
        <v>83</v>
      </c>
      <c r="C27">
        <v>16.47</v>
      </c>
      <c r="D27">
        <v>201</v>
      </c>
      <c r="E27" s="1" t="s">
        <v>4</v>
      </c>
      <c r="F27" s="1" t="s">
        <v>3</v>
      </c>
      <c r="J27" s="17">
        <v>477056.09</v>
      </c>
      <c r="K27" s="17">
        <v>4300413.9519999996</v>
      </c>
      <c r="L27">
        <f t="shared" si="0"/>
        <v>0.41499999999999998</v>
      </c>
      <c r="M27" s="2">
        <f t="shared" si="1"/>
        <v>16.884999999999998</v>
      </c>
      <c r="N27">
        <f t="shared" si="2"/>
        <v>3.5081117965086026</v>
      </c>
      <c r="O27">
        <f t="shared" si="3"/>
        <v>-6.0510428280723971</v>
      </c>
      <c r="P27">
        <f t="shared" si="4"/>
        <v>-15.76350550140525</v>
      </c>
      <c r="Q27">
        <f t="shared" si="10"/>
        <v>477050.03895717196</v>
      </c>
      <c r="R27">
        <v>4300398.1884944979</v>
      </c>
      <c r="S27">
        <f t="shared" si="5"/>
        <v>0</v>
      </c>
      <c r="T27">
        <f t="shared" si="6"/>
        <v>0</v>
      </c>
      <c r="U27">
        <f t="shared" si="7"/>
        <v>0</v>
      </c>
      <c r="V27">
        <f t="shared" si="8"/>
        <v>1</v>
      </c>
      <c r="X27">
        <f t="shared" si="9"/>
        <v>477051.03895717196</v>
      </c>
      <c r="AB27">
        <f t="shared" si="11"/>
        <v>4300398.1884944979</v>
      </c>
      <c r="AC27">
        <v>477144.89218609134</v>
      </c>
      <c r="AD27">
        <v>0</v>
      </c>
    </row>
    <row r="28" spans="1:30" x14ac:dyDescent="0.25">
      <c r="A28" s="3" t="s">
        <v>82</v>
      </c>
      <c r="B28" s="2">
        <v>83</v>
      </c>
      <c r="C28">
        <v>14.58</v>
      </c>
      <c r="D28">
        <v>340.8</v>
      </c>
      <c r="E28" s="1" t="s">
        <v>2</v>
      </c>
      <c r="F28" s="1" t="s">
        <v>3</v>
      </c>
      <c r="H28" s="1" t="s">
        <v>18</v>
      </c>
      <c r="J28" s="17">
        <v>477033.90700000001</v>
      </c>
      <c r="K28" s="17">
        <v>4300383.1449999996</v>
      </c>
      <c r="L28">
        <f t="shared" si="0"/>
        <v>0.41499999999999998</v>
      </c>
      <c r="M28" s="2">
        <f t="shared" si="1"/>
        <v>14.994999999999999</v>
      </c>
      <c r="N28">
        <f t="shared" si="2"/>
        <v>5.9480820907966754</v>
      </c>
      <c r="O28">
        <f t="shared" si="3"/>
        <v>-4.931355367845053</v>
      </c>
      <c r="P28">
        <f t="shared" si="4"/>
        <v>14.160923671711029</v>
      </c>
      <c r="Q28">
        <f t="shared" si="10"/>
        <v>477028.97564463218</v>
      </c>
      <c r="R28">
        <v>4300397.3059236715</v>
      </c>
      <c r="S28">
        <f t="shared" si="5"/>
        <v>0</v>
      </c>
      <c r="T28">
        <f t="shared" si="6"/>
        <v>0</v>
      </c>
      <c r="U28">
        <f t="shared" si="7"/>
        <v>0</v>
      </c>
      <c r="V28">
        <f t="shared" si="8"/>
        <v>1</v>
      </c>
      <c r="X28">
        <f t="shared" si="9"/>
        <v>477029.97564463218</v>
      </c>
      <c r="AB28">
        <f t="shared" si="11"/>
        <v>4300397.3059236715</v>
      </c>
      <c r="AC28">
        <v>477124.19919758535</v>
      </c>
      <c r="AD28">
        <v>0</v>
      </c>
    </row>
    <row r="29" spans="1:30" x14ac:dyDescent="0.25">
      <c r="A29" s="3" t="s">
        <v>82</v>
      </c>
      <c r="B29" s="2">
        <v>102</v>
      </c>
      <c r="C29">
        <v>30.96</v>
      </c>
      <c r="D29">
        <v>331.8</v>
      </c>
      <c r="E29" s="1" t="s">
        <v>4</v>
      </c>
      <c r="F29" s="1" t="s">
        <v>3</v>
      </c>
      <c r="G29" s="1">
        <v>1</v>
      </c>
      <c r="H29" s="1" t="s">
        <v>18</v>
      </c>
      <c r="J29" s="17">
        <v>477033.90700000001</v>
      </c>
      <c r="K29" s="17">
        <v>4300383.1449999996</v>
      </c>
      <c r="L29">
        <f t="shared" si="0"/>
        <v>0.51</v>
      </c>
      <c r="M29" s="2">
        <f t="shared" si="1"/>
        <v>31.470000000000002</v>
      </c>
      <c r="N29">
        <f t="shared" si="2"/>
        <v>5.7910024581171857</v>
      </c>
      <c r="O29">
        <f t="shared" si="3"/>
        <v>-14.871172570429126</v>
      </c>
      <c r="P29">
        <f t="shared" si="4"/>
        <v>27.734619636485309</v>
      </c>
      <c r="Q29">
        <f t="shared" si="10"/>
        <v>477019.03582742956</v>
      </c>
      <c r="R29">
        <v>4300410.8796196356</v>
      </c>
      <c r="S29">
        <f t="shared" si="5"/>
        <v>0</v>
      </c>
      <c r="T29">
        <f t="shared" si="6"/>
        <v>0</v>
      </c>
      <c r="U29">
        <f t="shared" si="7"/>
        <v>0</v>
      </c>
      <c r="V29">
        <f t="shared" si="8"/>
        <v>1</v>
      </c>
      <c r="X29">
        <f t="shared" si="9"/>
        <v>477020.03582742956</v>
      </c>
      <c r="AB29">
        <f t="shared" si="11"/>
        <v>4300410.8796196356</v>
      </c>
      <c r="AC29">
        <v>477125.27383311704</v>
      </c>
      <c r="AD29">
        <v>0</v>
      </c>
    </row>
    <row r="30" spans="1:30" x14ac:dyDescent="0.25">
      <c r="A30" s="3" t="s">
        <v>82</v>
      </c>
      <c r="B30" s="2">
        <v>123.3</v>
      </c>
      <c r="C30">
        <v>29.37</v>
      </c>
      <c r="D30">
        <v>312.2</v>
      </c>
      <c r="E30" s="1" t="s">
        <v>4</v>
      </c>
      <c r="F30" s="1" t="s">
        <v>3</v>
      </c>
      <c r="H30" s="1" t="s">
        <v>18</v>
      </c>
      <c r="J30" s="17">
        <v>477033.90700000001</v>
      </c>
      <c r="K30" s="17">
        <v>4300383.1449999996</v>
      </c>
      <c r="L30">
        <f t="shared" si="0"/>
        <v>0.61649999999999994</v>
      </c>
      <c r="M30" s="2">
        <f t="shared" si="1"/>
        <v>29.986499999999999</v>
      </c>
      <c r="N30">
        <f t="shared" si="2"/>
        <v>5.4489179247262962</v>
      </c>
      <c r="O30">
        <f t="shared" si="3"/>
        <v>-22.214137026552645</v>
      </c>
      <c r="P30">
        <f t="shared" si="4"/>
        <v>20.142549451733828</v>
      </c>
      <c r="Q30">
        <f t="shared" si="10"/>
        <v>477011.69286297343</v>
      </c>
      <c r="R30">
        <v>4300403.287549451</v>
      </c>
      <c r="S30">
        <f t="shared" si="5"/>
        <v>0</v>
      </c>
      <c r="T30">
        <f t="shared" si="6"/>
        <v>0</v>
      </c>
      <c r="U30">
        <f t="shared" si="7"/>
        <v>0</v>
      </c>
      <c r="V30">
        <f t="shared" si="8"/>
        <v>1</v>
      </c>
      <c r="X30">
        <f t="shared" si="9"/>
        <v>477012.69286297343</v>
      </c>
      <c r="AB30">
        <f t="shared" si="11"/>
        <v>4300403.287549451</v>
      </c>
      <c r="AC30">
        <v>477139.33937942312</v>
      </c>
      <c r="AD30">
        <v>0</v>
      </c>
    </row>
    <row r="31" spans="1:30" x14ac:dyDescent="0.25">
      <c r="A31" s="3" t="s">
        <v>82</v>
      </c>
      <c r="B31" s="2">
        <v>87.5</v>
      </c>
      <c r="C31">
        <v>37.31</v>
      </c>
      <c r="D31">
        <v>329.3</v>
      </c>
      <c r="E31" s="1" t="s">
        <v>4</v>
      </c>
      <c r="F31" s="1" t="s">
        <v>3</v>
      </c>
      <c r="J31" s="17">
        <v>477033.90700000001</v>
      </c>
      <c r="K31" s="17">
        <v>4300383.1449999996</v>
      </c>
      <c r="L31">
        <f t="shared" si="0"/>
        <v>0.4375</v>
      </c>
      <c r="M31" s="2">
        <f t="shared" si="1"/>
        <v>37.747500000000002</v>
      </c>
      <c r="N31">
        <f t="shared" si="2"/>
        <v>5.7473692268173275</v>
      </c>
      <c r="O31">
        <f t="shared" si="3"/>
        <v>-19.271718793868331</v>
      </c>
      <c r="P31">
        <f t="shared" si="4"/>
        <v>32.457273622102988</v>
      </c>
      <c r="Q31">
        <f t="shared" si="10"/>
        <v>477014.63528120617</v>
      </c>
      <c r="R31">
        <v>4300415.6022736216</v>
      </c>
      <c r="S31">
        <f t="shared" si="5"/>
        <v>0</v>
      </c>
      <c r="T31">
        <f t="shared" si="6"/>
        <v>0</v>
      </c>
      <c r="U31">
        <f t="shared" si="7"/>
        <v>0</v>
      </c>
      <c r="V31">
        <f t="shared" si="8"/>
        <v>1</v>
      </c>
      <c r="X31">
        <f t="shared" si="9"/>
        <v>477015.63528120617</v>
      </c>
      <c r="AB31">
        <f t="shared" si="11"/>
        <v>4300415.6022736216</v>
      </c>
      <c r="AC31">
        <v>477156.50169800606</v>
      </c>
      <c r="AD31">
        <v>0</v>
      </c>
    </row>
    <row r="32" spans="1:30" x14ac:dyDescent="0.25">
      <c r="A32" s="3" t="s">
        <v>82</v>
      </c>
      <c r="B32" s="2">
        <v>160</v>
      </c>
      <c r="C32">
        <v>25.7</v>
      </c>
      <c r="D32">
        <v>133</v>
      </c>
      <c r="E32" s="1" t="s">
        <v>1</v>
      </c>
      <c r="F32" s="1" t="s">
        <v>3</v>
      </c>
      <c r="J32" s="17">
        <v>477033.90700000001</v>
      </c>
      <c r="K32" s="17">
        <v>4300383.1449999996</v>
      </c>
      <c r="L32">
        <f t="shared" si="0"/>
        <v>0.8</v>
      </c>
      <c r="M32" s="2">
        <f t="shared" si="1"/>
        <v>26.5</v>
      </c>
      <c r="N32">
        <f t="shared" si="2"/>
        <v>2.3212879051524582</v>
      </c>
      <c r="O32">
        <f t="shared" si="3"/>
        <v>19.380873092908018</v>
      </c>
      <c r="P32">
        <f t="shared" si="4"/>
        <v>-18.072956541656207</v>
      </c>
      <c r="Q32">
        <f t="shared" si="10"/>
        <v>477053.28787309292</v>
      </c>
      <c r="R32">
        <v>4300365.072043458</v>
      </c>
      <c r="S32">
        <f t="shared" si="5"/>
        <v>0</v>
      </c>
      <c r="T32">
        <f t="shared" si="6"/>
        <v>0</v>
      </c>
      <c r="U32">
        <f t="shared" si="7"/>
        <v>0</v>
      </c>
      <c r="V32">
        <f t="shared" si="8"/>
        <v>1</v>
      </c>
      <c r="X32">
        <f t="shared" si="9"/>
        <v>477054.28787309292</v>
      </c>
      <c r="AB32">
        <f t="shared" si="11"/>
        <v>4300365.072043458</v>
      </c>
      <c r="AC32">
        <v>477154.60455860972</v>
      </c>
      <c r="AD32">
        <v>0</v>
      </c>
    </row>
    <row r="33" spans="1:30" x14ac:dyDescent="0.25">
      <c r="A33" s="3" t="s">
        <v>82</v>
      </c>
      <c r="B33" s="2">
        <v>85.7</v>
      </c>
      <c r="C33">
        <v>3.03</v>
      </c>
      <c r="D33">
        <v>183</v>
      </c>
      <c r="E33" s="1" t="s">
        <v>2</v>
      </c>
      <c r="F33" s="1" t="s">
        <v>3</v>
      </c>
      <c r="J33" s="17">
        <v>477033.90700000001</v>
      </c>
      <c r="K33" s="17">
        <v>4300383.1449999996</v>
      </c>
      <c r="L33">
        <f t="shared" si="0"/>
        <v>0.42849999999999999</v>
      </c>
      <c r="M33" s="2">
        <f t="shared" si="1"/>
        <v>3.4584999999999999</v>
      </c>
      <c r="N33">
        <f t="shared" si="2"/>
        <v>3.1939525311496229</v>
      </c>
      <c r="O33">
        <f t="shared" si="3"/>
        <v>-0.18100390466622029</v>
      </c>
      <c r="P33">
        <f t="shared" si="4"/>
        <v>-3.4537602459486934</v>
      </c>
      <c r="Q33">
        <f t="shared" si="10"/>
        <v>477033.72599609534</v>
      </c>
      <c r="R33">
        <v>4300379.6912397537</v>
      </c>
      <c r="S33">
        <f t="shared" si="5"/>
        <v>0</v>
      </c>
      <c r="T33">
        <f t="shared" si="6"/>
        <v>0</v>
      </c>
      <c r="U33">
        <f t="shared" si="7"/>
        <v>0</v>
      </c>
      <c r="V33">
        <f t="shared" si="8"/>
        <v>1</v>
      </c>
      <c r="X33">
        <f t="shared" si="9"/>
        <v>477034.72599609534</v>
      </c>
      <c r="AB33">
        <f t="shared" si="11"/>
        <v>4300379.6912397537</v>
      </c>
      <c r="AC33">
        <v>477157.35826770827</v>
      </c>
      <c r="AD33">
        <v>0</v>
      </c>
    </row>
    <row r="34" spans="1:30" x14ac:dyDescent="0.25">
      <c r="A34" s="3" t="s">
        <v>14</v>
      </c>
      <c r="B34" s="2">
        <v>84.7</v>
      </c>
      <c r="C34">
        <v>15.32</v>
      </c>
      <c r="D34">
        <v>160.5</v>
      </c>
      <c r="E34" s="1" t="s">
        <v>2</v>
      </c>
      <c r="F34" s="1" t="s">
        <v>3</v>
      </c>
      <c r="J34" s="17">
        <v>477046.29200000002</v>
      </c>
      <c r="K34" s="17">
        <v>4300354.4380000001</v>
      </c>
      <c r="L34">
        <f t="shared" si="0"/>
        <v>0.42349999999999999</v>
      </c>
      <c r="M34" s="2">
        <f t="shared" si="1"/>
        <v>15.743500000000001</v>
      </c>
      <c r="N34">
        <f t="shared" si="2"/>
        <v>2.8012534494508987</v>
      </c>
      <c r="O34">
        <f t="shared" si="3"/>
        <v>5.2552882883468772</v>
      </c>
      <c r="P34">
        <f t="shared" si="4"/>
        <v>-14.84047631500971</v>
      </c>
      <c r="Q34">
        <f t="shared" si="10"/>
        <v>477051.54728828836</v>
      </c>
      <c r="R34">
        <v>4300339.5975236846</v>
      </c>
      <c r="S34">
        <f t="shared" si="5"/>
        <v>0</v>
      </c>
      <c r="T34">
        <f t="shared" si="6"/>
        <v>0</v>
      </c>
      <c r="U34">
        <f t="shared" si="7"/>
        <v>0</v>
      </c>
      <c r="V34">
        <f t="shared" si="8"/>
        <v>1</v>
      </c>
      <c r="X34">
        <f t="shared" si="9"/>
        <v>477052.54728828836</v>
      </c>
      <c r="AB34">
        <f t="shared" si="11"/>
        <v>4300339.5975236846</v>
      </c>
      <c r="AC34">
        <v>477151.80020816647</v>
      </c>
      <c r="AD34">
        <v>0</v>
      </c>
    </row>
    <row r="35" spans="1:30" x14ac:dyDescent="0.25">
      <c r="A35" s="3" t="s">
        <v>14</v>
      </c>
      <c r="B35" s="2">
        <v>99</v>
      </c>
      <c r="C35">
        <v>24.74</v>
      </c>
      <c r="D35">
        <v>163.5</v>
      </c>
      <c r="E35" s="1" t="s">
        <v>2</v>
      </c>
      <c r="F35" s="1" t="s">
        <v>3</v>
      </c>
      <c r="J35" s="17">
        <v>477046.29200000002</v>
      </c>
      <c r="K35" s="17">
        <v>4300354.4380000001</v>
      </c>
      <c r="L35">
        <f t="shared" si="0"/>
        <v>0.495</v>
      </c>
      <c r="M35" s="2">
        <f t="shared" si="1"/>
        <v>25.234999999999999</v>
      </c>
      <c r="N35">
        <f t="shared" si="2"/>
        <v>2.8536133270107289</v>
      </c>
      <c r="O35">
        <f t="shared" si="3"/>
        <v>7.1671272236034866</v>
      </c>
      <c r="P35">
        <f t="shared" si="4"/>
        <v>-24.19581600939885</v>
      </c>
      <c r="Q35">
        <f t="shared" si="10"/>
        <v>477053.45912722364</v>
      </c>
      <c r="R35">
        <v>4300330.2421839908</v>
      </c>
      <c r="S35">
        <f t="shared" si="5"/>
        <v>0</v>
      </c>
      <c r="T35">
        <f t="shared" si="6"/>
        <v>0</v>
      </c>
      <c r="U35">
        <f t="shared" si="7"/>
        <v>0</v>
      </c>
      <c r="V35">
        <f t="shared" si="8"/>
        <v>1</v>
      </c>
      <c r="X35">
        <f t="shared" si="9"/>
        <v>477054.45912722364</v>
      </c>
      <c r="AB35">
        <f t="shared" si="11"/>
        <v>4300330.2421839908</v>
      </c>
      <c r="AC35">
        <v>477156.23639740446</v>
      </c>
      <c r="AD35">
        <v>0</v>
      </c>
    </row>
    <row r="36" spans="1:30" x14ac:dyDescent="0.25">
      <c r="A36" s="3" t="s">
        <v>14</v>
      </c>
      <c r="B36" s="2">
        <v>89.9</v>
      </c>
      <c r="C36">
        <v>23.32</v>
      </c>
      <c r="D36">
        <v>114.4</v>
      </c>
      <c r="E36" s="1" t="s">
        <v>2</v>
      </c>
      <c r="F36" s="1" t="s">
        <v>3</v>
      </c>
      <c r="J36" s="17">
        <v>477046.29200000002</v>
      </c>
      <c r="K36" s="17">
        <v>4300354.4380000001</v>
      </c>
      <c r="L36">
        <f t="shared" si="0"/>
        <v>0.44950000000000001</v>
      </c>
      <c r="M36" s="2">
        <f t="shared" si="1"/>
        <v>23.769500000000001</v>
      </c>
      <c r="N36">
        <f t="shared" si="2"/>
        <v>1.9966566642815131</v>
      </c>
      <c r="O36">
        <f t="shared" si="3"/>
        <v>21.646495275532427</v>
      </c>
      <c r="P36">
        <f t="shared" si="4"/>
        <v>-9.8192857447144473</v>
      </c>
      <c r="Q36">
        <f t="shared" si="10"/>
        <v>477067.93849527556</v>
      </c>
      <c r="R36">
        <v>4300344.6187142553</v>
      </c>
      <c r="S36">
        <f t="shared" si="5"/>
        <v>0</v>
      </c>
      <c r="T36">
        <f t="shared" si="6"/>
        <v>0</v>
      </c>
      <c r="U36">
        <f t="shared" si="7"/>
        <v>0</v>
      </c>
      <c r="V36">
        <f t="shared" si="8"/>
        <v>1</v>
      </c>
      <c r="X36">
        <f t="shared" si="9"/>
        <v>477068.93849527556</v>
      </c>
      <c r="AB36">
        <f t="shared" ref="AB36:AB67" si="12">K36+P36</f>
        <v>4300344.6187142553</v>
      </c>
      <c r="AC36">
        <v>477146.01083470538</v>
      </c>
      <c r="AD36">
        <v>0</v>
      </c>
    </row>
    <row r="37" spans="1:30" x14ac:dyDescent="0.25">
      <c r="A37" s="3" t="s">
        <v>14</v>
      </c>
      <c r="B37" s="2">
        <v>113.5</v>
      </c>
      <c r="C37">
        <v>33.26</v>
      </c>
      <c r="D37">
        <v>110.7</v>
      </c>
      <c r="E37" s="1" t="s">
        <v>2</v>
      </c>
      <c r="F37" s="1" t="s">
        <v>3</v>
      </c>
      <c r="J37" s="17">
        <v>477046.29200000002</v>
      </c>
      <c r="K37" s="17">
        <v>4300354.4380000001</v>
      </c>
      <c r="L37">
        <f t="shared" si="0"/>
        <v>0.5675</v>
      </c>
      <c r="M37" s="2">
        <f t="shared" si="1"/>
        <v>33.827500000000001</v>
      </c>
      <c r="N37">
        <f t="shared" si="2"/>
        <v>1.9320794819577229</v>
      </c>
      <c r="O37">
        <f t="shared" si="3"/>
        <v>31.643732952897334</v>
      </c>
      <c r="P37">
        <f t="shared" si="4"/>
        <v>-11.957170277942822</v>
      </c>
      <c r="Q37">
        <f t="shared" si="10"/>
        <v>477077.9357329529</v>
      </c>
      <c r="R37">
        <v>4300342.4808297222</v>
      </c>
      <c r="S37">
        <f t="shared" si="5"/>
        <v>0</v>
      </c>
      <c r="T37">
        <f t="shared" si="6"/>
        <v>0</v>
      </c>
      <c r="U37">
        <f t="shared" si="7"/>
        <v>0</v>
      </c>
      <c r="V37">
        <f t="shared" si="8"/>
        <v>1</v>
      </c>
      <c r="X37">
        <f t="shared" si="9"/>
        <v>477078.9357329529</v>
      </c>
      <c r="AB37">
        <f t="shared" si="12"/>
        <v>4300342.4808297222</v>
      </c>
      <c r="AC37">
        <v>477126.74803575891</v>
      </c>
      <c r="AD37">
        <v>0</v>
      </c>
    </row>
    <row r="38" spans="1:30" x14ac:dyDescent="0.25">
      <c r="A38" s="3" t="s">
        <v>14</v>
      </c>
      <c r="B38" s="2">
        <v>84.3</v>
      </c>
      <c r="C38">
        <v>13.09</v>
      </c>
      <c r="D38">
        <v>111.24</v>
      </c>
      <c r="E38" s="1" t="s">
        <v>2</v>
      </c>
      <c r="F38" s="1" t="s">
        <v>3</v>
      </c>
      <c r="J38" s="17">
        <v>477046.29200000002</v>
      </c>
      <c r="K38" s="17">
        <v>4300354.4380000001</v>
      </c>
      <c r="L38">
        <f t="shared" si="0"/>
        <v>0.42149999999999999</v>
      </c>
      <c r="M38" s="2">
        <f t="shared" si="1"/>
        <v>13.5115</v>
      </c>
      <c r="N38">
        <f t="shared" si="2"/>
        <v>1.9415042599184922</v>
      </c>
      <c r="O38">
        <f t="shared" si="3"/>
        <v>12.593678835979118</v>
      </c>
      <c r="P38">
        <f t="shared" si="4"/>
        <v>-4.8948836172284684</v>
      </c>
      <c r="Q38">
        <f t="shared" si="10"/>
        <v>477058.88567883597</v>
      </c>
      <c r="R38">
        <v>4300349.5431163833</v>
      </c>
      <c r="S38">
        <f t="shared" si="5"/>
        <v>0</v>
      </c>
      <c r="T38">
        <f t="shared" si="6"/>
        <v>0</v>
      </c>
      <c r="U38">
        <f t="shared" si="7"/>
        <v>0</v>
      </c>
      <c r="V38">
        <f t="shared" si="8"/>
        <v>1</v>
      </c>
      <c r="X38">
        <f t="shared" si="9"/>
        <v>477059.88567883597</v>
      </c>
      <c r="AB38">
        <f t="shared" si="12"/>
        <v>4300349.5431163833</v>
      </c>
      <c r="AC38">
        <v>477120.27667177928</v>
      </c>
      <c r="AD38">
        <v>0</v>
      </c>
    </row>
    <row r="39" spans="1:30" x14ac:dyDescent="0.25">
      <c r="A39" s="3" t="s">
        <v>17</v>
      </c>
      <c r="B39" s="2">
        <v>86</v>
      </c>
      <c r="C39">
        <v>11.18</v>
      </c>
      <c r="D39">
        <v>1.6</v>
      </c>
      <c r="E39" s="1" t="s">
        <v>4</v>
      </c>
      <c r="F39" s="1" t="s">
        <v>3</v>
      </c>
      <c r="I39" t="s">
        <v>15</v>
      </c>
      <c r="J39" s="17">
        <v>477136.13900000002</v>
      </c>
      <c r="K39" s="17">
        <v>4300422.2510000002</v>
      </c>
      <c r="L39">
        <f t="shared" si="0"/>
        <v>0.43</v>
      </c>
      <c r="M39" s="2">
        <f t="shared" si="1"/>
        <v>11.61</v>
      </c>
      <c r="N39">
        <f t="shared" si="2"/>
        <v>2.7925268031909273E-2</v>
      </c>
      <c r="O39">
        <f t="shared" si="3"/>
        <v>0.32417022558063469</v>
      </c>
      <c r="P39">
        <f t="shared" si="4"/>
        <v>11.605473435618514</v>
      </c>
      <c r="Q39">
        <f t="shared" si="10"/>
        <v>477136.46317022562</v>
      </c>
      <c r="R39">
        <v>4300433.8564734356</v>
      </c>
      <c r="S39">
        <f t="shared" si="5"/>
        <v>0</v>
      </c>
      <c r="T39">
        <f t="shared" si="6"/>
        <v>0</v>
      </c>
      <c r="U39">
        <f t="shared" si="7"/>
        <v>0</v>
      </c>
      <c r="V39">
        <f t="shared" si="8"/>
        <v>1</v>
      </c>
      <c r="X39">
        <f t="shared" si="9"/>
        <v>477137.46317022562</v>
      </c>
      <c r="AB39">
        <f t="shared" si="12"/>
        <v>4300433.8564734356</v>
      </c>
      <c r="AC39">
        <v>477105.94628430548</v>
      </c>
      <c r="AD39">
        <v>0</v>
      </c>
    </row>
    <row r="40" spans="1:30" x14ac:dyDescent="0.25">
      <c r="A40" s="3" t="s">
        <v>17</v>
      </c>
      <c r="B40" s="2">
        <v>82</v>
      </c>
      <c r="C40">
        <v>10.94</v>
      </c>
      <c r="D40">
        <v>72.7</v>
      </c>
      <c r="E40" s="1" t="s">
        <v>2</v>
      </c>
      <c r="F40" s="1" t="s">
        <v>3</v>
      </c>
      <c r="J40" s="17">
        <v>477136.13900000002</v>
      </c>
      <c r="K40" s="17">
        <v>4300422.2510000002</v>
      </c>
      <c r="L40">
        <f t="shared" si="0"/>
        <v>0.41</v>
      </c>
      <c r="M40" s="2">
        <f t="shared" si="1"/>
        <v>11.35</v>
      </c>
      <c r="N40">
        <f t="shared" si="2"/>
        <v>1.2688543661998777</v>
      </c>
      <c r="O40">
        <f t="shared" si="3"/>
        <v>10.836535074356751</v>
      </c>
      <c r="P40">
        <f t="shared" si="4"/>
        <v>3.3752048207828698</v>
      </c>
      <c r="Q40">
        <f t="shared" si="10"/>
        <v>477146.97553507437</v>
      </c>
      <c r="R40">
        <v>4300425.6262048213</v>
      </c>
      <c r="S40">
        <f t="shared" si="5"/>
        <v>0</v>
      </c>
      <c r="T40">
        <f t="shared" si="6"/>
        <v>0</v>
      </c>
      <c r="U40">
        <f t="shared" si="7"/>
        <v>0</v>
      </c>
      <c r="V40">
        <f t="shared" si="8"/>
        <v>1</v>
      </c>
      <c r="X40">
        <f t="shared" si="9"/>
        <v>477147.97553507437</v>
      </c>
      <c r="AB40">
        <f t="shared" si="12"/>
        <v>4300425.6262048213</v>
      </c>
      <c r="AC40">
        <v>477101.17824407259</v>
      </c>
      <c r="AD40">
        <v>0</v>
      </c>
    </row>
    <row r="41" spans="1:30" x14ac:dyDescent="0.25">
      <c r="A41" s="3" t="s">
        <v>17</v>
      </c>
      <c r="B41" s="2">
        <v>103.2</v>
      </c>
      <c r="C41">
        <v>10.83</v>
      </c>
      <c r="D41">
        <v>87.7</v>
      </c>
      <c r="E41" s="1" t="s">
        <v>4</v>
      </c>
      <c r="F41" s="1" t="s">
        <v>3</v>
      </c>
      <c r="J41" s="17">
        <v>477136.13900000002</v>
      </c>
      <c r="K41" s="17">
        <v>4300422.2510000002</v>
      </c>
      <c r="L41">
        <f t="shared" si="0"/>
        <v>0.51600000000000001</v>
      </c>
      <c r="M41" s="2">
        <f t="shared" si="1"/>
        <v>11.346</v>
      </c>
      <c r="N41">
        <f t="shared" si="2"/>
        <v>1.530653753999027</v>
      </c>
      <c r="O41">
        <f t="shared" si="3"/>
        <v>11.336859606968504</v>
      </c>
      <c r="P41">
        <f t="shared" si="4"/>
        <v>0.45533531807442279</v>
      </c>
      <c r="Q41">
        <f t="shared" si="10"/>
        <v>477147.47585960699</v>
      </c>
      <c r="R41">
        <v>4300422.7063353183</v>
      </c>
      <c r="S41">
        <f t="shared" si="5"/>
        <v>0</v>
      </c>
      <c r="T41">
        <f t="shared" si="6"/>
        <v>0</v>
      </c>
      <c r="U41">
        <f t="shared" si="7"/>
        <v>0</v>
      </c>
      <c r="V41">
        <f t="shared" si="8"/>
        <v>1</v>
      </c>
      <c r="X41">
        <f t="shared" si="9"/>
        <v>477148.47585960699</v>
      </c>
      <c r="AB41">
        <f t="shared" si="12"/>
        <v>4300422.7063353183</v>
      </c>
      <c r="AC41">
        <v>477105.304853982</v>
      </c>
      <c r="AD41">
        <v>0</v>
      </c>
    </row>
    <row r="42" spans="1:30" x14ac:dyDescent="0.25">
      <c r="A42" s="3" t="s">
        <v>17</v>
      </c>
      <c r="B42" s="2">
        <v>89.5</v>
      </c>
      <c r="C42">
        <v>10.19</v>
      </c>
      <c r="D42">
        <v>117</v>
      </c>
      <c r="E42" s="1" t="s">
        <v>4</v>
      </c>
      <c r="F42" s="1" t="s">
        <v>3</v>
      </c>
      <c r="G42" s="1">
        <v>1</v>
      </c>
      <c r="J42" s="17">
        <v>477136.13900000002</v>
      </c>
      <c r="K42" s="17">
        <v>4300422.2510000002</v>
      </c>
      <c r="L42">
        <f t="shared" si="0"/>
        <v>0.44750000000000001</v>
      </c>
      <c r="M42" s="2">
        <f t="shared" si="1"/>
        <v>10.637499999999999</v>
      </c>
      <c r="N42">
        <f t="shared" si="2"/>
        <v>2.0420352248333655</v>
      </c>
      <c r="O42">
        <f t="shared" si="3"/>
        <v>9.4780819010537627</v>
      </c>
      <c r="P42">
        <f t="shared" si="4"/>
        <v>-4.8293239409794273</v>
      </c>
      <c r="Q42">
        <f t="shared" si="10"/>
        <v>477145.61708190106</v>
      </c>
      <c r="R42">
        <v>4300417.4216760593</v>
      </c>
      <c r="S42">
        <f t="shared" si="5"/>
        <v>0</v>
      </c>
      <c r="T42">
        <f t="shared" si="6"/>
        <v>0</v>
      </c>
      <c r="U42">
        <f t="shared" si="7"/>
        <v>0</v>
      </c>
      <c r="V42">
        <f t="shared" si="8"/>
        <v>1</v>
      </c>
      <c r="X42">
        <f t="shared" si="9"/>
        <v>477146.61708190106</v>
      </c>
      <c r="AB42">
        <f t="shared" si="12"/>
        <v>4300417.4216760593</v>
      </c>
      <c r="AC42">
        <v>477108.66571178637</v>
      </c>
      <c r="AD42">
        <v>0</v>
      </c>
    </row>
    <row r="43" spans="1:30" x14ac:dyDescent="0.25">
      <c r="A43" s="3" t="s">
        <v>17</v>
      </c>
      <c r="B43" s="2">
        <v>92.2</v>
      </c>
      <c r="C43">
        <v>2.48</v>
      </c>
      <c r="D43">
        <v>184</v>
      </c>
      <c r="E43" s="1" t="s">
        <v>4</v>
      </c>
      <c r="F43" s="1" t="s">
        <v>3</v>
      </c>
      <c r="J43" s="17">
        <v>477136.13900000002</v>
      </c>
      <c r="K43" s="17">
        <v>4300422.2510000002</v>
      </c>
      <c r="L43">
        <f t="shared" si="0"/>
        <v>0.46100000000000002</v>
      </c>
      <c r="M43" s="2">
        <f t="shared" si="1"/>
        <v>2.9409999999999998</v>
      </c>
      <c r="N43">
        <f t="shared" si="2"/>
        <v>3.2114058236695664</v>
      </c>
      <c r="O43">
        <f t="shared" si="3"/>
        <v>-0.20515378928147243</v>
      </c>
      <c r="P43">
        <f t="shared" si="4"/>
        <v>-2.9338358718141428</v>
      </c>
      <c r="Q43">
        <f t="shared" si="10"/>
        <v>477135.93384621077</v>
      </c>
      <c r="R43">
        <v>4300419.3171641286</v>
      </c>
      <c r="S43">
        <f t="shared" si="5"/>
        <v>0</v>
      </c>
      <c r="T43">
        <f t="shared" si="6"/>
        <v>0</v>
      </c>
      <c r="U43">
        <f t="shared" si="7"/>
        <v>0</v>
      </c>
      <c r="V43">
        <f t="shared" si="8"/>
        <v>1</v>
      </c>
      <c r="X43">
        <f t="shared" si="9"/>
        <v>477136.93384621077</v>
      </c>
      <c r="AB43">
        <f t="shared" si="12"/>
        <v>4300419.3171641286</v>
      </c>
      <c r="AC43">
        <v>477127.6395519994</v>
      </c>
      <c r="AD43">
        <v>0</v>
      </c>
    </row>
    <row r="44" spans="1:30" x14ac:dyDescent="0.25">
      <c r="A44" s="3" t="s">
        <v>17</v>
      </c>
      <c r="B44" s="2">
        <v>88</v>
      </c>
      <c r="C44">
        <v>17.559999999999999</v>
      </c>
      <c r="D44">
        <v>206</v>
      </c>
      <c r="E44" s="1" t="s">
        <v>2</v>
      </c>
      <c r="F44" s="1" t="s">
        <v>3</v>
      </c>
      <c r="J44" s="17">
        <v>477136.13900000002</v>
      </c>
      <c r="K44" s="17">
        <v>4300422.2510000002</v>
      </c>
      <c r="L44">
        <f t="shared" si="0"/>
        <v>0.44</v>
      </c>
      <c r="M44" s="2">
        <f t="shared" si="1"/>
        <v>18</v>
      </c>
      <c r="N44">
        <f t="shared" si="2"/>
        <v>3.595378259108319</v>
      </c>
      <c r="O44">
        <f t="shared" si="3"/>
        <v>-7.8906806422033942</v>
      </c>
      <c r="P44">
        <f t="shared" si="4"/>
        <v>-16.178292833385004</v>
      </c>
      <c r="Q44">
        <f t="shared" si="10"/>
        <v>477128.24831935781</v>
      </c>
      <c r="R44">
        <v>4300406.0727071669</v>
      </c>
      <c r="S44">
        <f t="shared" si="5"/>
        <v>0</v>
      </c>
      <c r="T44">
        <f t="shared" si="6"/>
        <v>0</v>
      </c>
      <c r="U44">
        <f t="shared" si="7"/>
        <v>0</v>
      </c>
      <c r="V44">
        <f t="shared" si="8"/>
        <v>1</v>
      </c>
      <c r="X44">
        <f t="shared" si="9"/>
        <v>477129.24831935781</v>
      </c>
      <c r="AB44">
        <f t="shared" si="12"/>
        <v>4300406.0727071669</v>
      </c>
      <c r="AC44">
        <v>477114.92389892775</v>
      </c>
      <c r="AD44">
        <v>0</v>
      </c>
    </row>
    <row r="45" spans="1:30" x14ac:dyDescent="0.25">
      <c r="A45" s="3" t="s">
        <v>17</v>
      </c>
      <c r="B45">
        <f>SQRT(22.5^2+74.3^2+59^2+20^2+20.6^2+34.7^2+47^2)</f>
        <v>117.23988229267377</v>
      </c>
      <c r="C45">
        <v>7.3</v>
      </c>
      <c r="D45">
        <v>305.57</v>
      </c>
      <c r="E45" s="1" t="s">
        <v>4</v>
      </c>
      <c r="F45" s="1" t="s">
        <v>3</v>
      </c>
      <c r="I45" t="s">
        <v>21</v>
      </c>
      <c r="J45" s="17">
        <v>477136.13900000002</v>
      </c>
      <c r="K45" s="17">
        <v>4300422.2510000002</v>
      </c>
      <c r="L45">
        <f t="shared" si="0"/>
        <v>0.58619941146336885</v>
      </c>
      <c r="M45" s="2">
        <f t="shared" si="1"/>
        <v>7.8861994114633687</v>
      </c>
      <c r="N45">
        <f t="shared" si="2"/>
        <v>5.3332025953190723</v>
      </c>
      <c r="O45">
        <f t="shared" si="3"/>
        <v>-6.414677568842996</v>
      </c>
      <c r="P45">
        <f t="shared" si="4"/>
        <v>4.5873797363143698</v>
      </c>
      <c r="Q45">
        <f t="shared" si="10"/>
        <v>477129.7243224312</v>
      </c>
      <c r="R45">
        <v>4300426.8383797361</v>
      </c>
      <c r="S45">
        <f t="shared" si="5"/>
        <v>0</v>
      </c>
      <c r="T45">
        <f t="shared" si="6"/>
        <v>0</v>
      </c>
      <c r="U45">
        <f t="shared" si="7"/>
        <v>0</v>
      </c>
      <c r="V45">
        <f t="shared" si="8"/>
        <v>1</v>
      </c>
      <c r="X45">
        <f t="shared" si="9"/>
        <v>477130.7243224312</v>
      </c>
      <c r="AB45">
        <f t="shared" si="12"/>
        <v>4300426.8383797361</v>
      </c>
      <c r="AC45">
        <v>477135.34755204053</v>
      </c>
      <c r="AD45">
        <v>0</v>
      </c>
    </row>
    <row r="46" spans="1:30" x14ac:dyDescent="0.25">
      <c r="A46" s="3" t="s">
        <v>17</v>
      </c>
      <c r="B46" s="2">
        <v>110.2</v>
      </c>
      <c r="C46">
        <v>28.27</v>
      </c>
      <c r="D46">
        <v>140</v>
      </c>
      <c r="E46" s="1" t="s">
        <v>4</v>
      </c>
      <c r="F46" s="1" t="s">
        <v>3</v>
      </c>
      <c r="H46" s="1" t="s">
        <v>18</v>
      </c>
      <c r="I46" t="s">
        <v>9</v>
      </c>
      <c r="J46" s="17">
        <v>477136.13900000002</v>
      </c>
      <c r="K46" s="17">
        <v>4300422.2510000002</v>
      </c>
      <c r="L46">
        <f t="shared" si="0"/>
        <v>0.55100000000000005</v>
      </c>
      <c r="M46" s="2">
        <f t="shared" si="1"/>
        <v>28.820999999999998</v>
      </c>
      <c r="N46">
        <f t="shared" si="2"/>
        <v>2.4434609527920612</v>
      </c>
      <c r="O46">
        <f t="shared" si="3"/>
        <v>18.525781698775752</v>
      </c>
      <c r="P46">
        <f t="shared" si="4"/>
        <v>-22.07816689513206</v>
      </c>
      <c r="Q46">
        <f t="shared" si="10"/>
        <v>477154.66478169878</v>
      </c>
      <c r="R46">
        <v>4300400.1728331046</v>
      </c>
      <c r="S46">
        <f t="shared" si="5"/>
        <v>0</v>
      </c>
      <c r="T46">
        <f t="shared" si="6"/>
        <v>0</v>
      </c>
      <c r="U46">
        <f t="shared" si="7"/>
        <v>0</v>
      </c>
      <c r="V46">
        <f t="shared" si="8"/>
        <v>1</v>
      </c>
      <c r="X46">
        <f t="shared" si="9"/>
        <v>477155.66478169878</v>
      </c>
      <c r="AB46">
        <f t="shared" si="12"/>
        <v>4300400.1728331046</v>
      </c>
      <c r="AC46">
        <v>477144.45675367711</v>
      </c>
      <c r="AD46">
        <v>0</v>
      </c>
    </row>
    <row r="47" spans="1:30" x14ac:dyDescent="0.25">
      <c r="A47" s="3" t="s">
        <v>30</v>
      </c>
      <c r="B47" s="2">
        <v>80.8</v>
      </c>
      <c r="C47">
        <v>21.71</v>
      </c>
      <c r="D47">
        <v>277.60000000000002</v>
      </c>
      <c r="E47" s="1" t="s">
        <v>2</v>
      </c>
      <c r="F47" s="1" t="s">
        <v>3</v>
      </c>
      <c r="J47" s="17">
        <v>477126.61700000003</v>
      </c>
      <c r="K47" s="17">
        <v>4300458.8810000001</v>
      </c>
      <c r="L47">
        <f t="shared" si="0"/>
        <v>0.40399999999999997</v>
      </c>
      <c r="M47" s="2">
        <f t="shared" si="1"/>
        <v>22.114000000000001</v>
      </c>
      <c r="N47">
        <f t="shared" si="2"/>
        <v>4.8450340035362593</v>
      </c>
      <c r="O47">
        <f t="shared" si="3"/>
        <v>-21.919740457122593</v>
      </c>
      <c r="P47">
        <f t="shared" si="4"/>
        <v>2.9247178141460153</v>
      </c>
      <c r="Q47">
        <f t="shared" si="10"/>
        <v>477104.69725954288</v>
      </c>
      <c r="R47">
        <v>4300461.8057178138</v>
      </c>
      <c r="S47">
        <f t="shared" si="5"/>
        <v>0</v>
      </c>
      <c r="T47">
        <f t="shared" si="6"/>
        <v>0</v>
      </c>
      <c r="U47">
        <f t="shared" si="7"/>
        <v>0</v>
      </c>
      <c r="V47">
        <f t="shared" si="8"/>
        <v>1</v>
      </c>
      <c r="X47">
        <f t="shared" si="9"/>
        <v>477105.69725954288</v>
      </c>
      <c r="AB47">
        <f t="shared" si="12"/>
        <v>4300461.8057178138</v>
      </c>
      <c r="AC47">
        <v>477144.36440580565</v>
      </c>
      <c r="AD47">
        <v>0</v>
      </c>
    </row>
    <row r="48" spans="1:30" x14ac:dyDescent="0.25">
      <c r="A48" s="3" t="s">
        <v>30</v>
      </c>
      <c r="B48" s="2">
        <v>88.5</v>
      </c>
      <c r="C48">
        <v>25.49</v>
      </c>
      <c r="D48">
        <v>25.5</v>
      </c>
      <c r="E48" s="1" t="s">
        <v>2</v>
      </c>
      <c r="F48" s="1" t="s">
        <v>3</v>
      </c>
      <c r="J48" s="17">
        <v>477126.61700000003</v>
      </c>
      <c r="K48" s="17">
        <v>4300458.8810000001</v>
      </c>
      <c r="L48">
        <f t="shared" si="0"/>
        <v>0.4425</v>
      </c>
      <c r="M48" s="2">
        <f t="shared" si="1"/>
        <v>25.932499999999997</v>
      </c>
      <c r="N48">
        <f t="shared" si="2"/>
        <v>0.44505895925855404</v>
      </c>
      <c r="O48">
        <f t="shared" si="3"/>
        <v>11.164229017981112</v>
      </c>
      <c r="P48">
        <f t="shared" si="4"/>
        <v>23.40629288640276</v>
      </c>
      <c r="Q48">
        <f t="shared" si="10"/>
        <v>477137.781229018</v>
      </c>
      <c r="R48">
        <v>4300482.2872928865</v>
      </c>
      <c r="S48">
        <f t="shared" si="5"/>
        <v>0</v>
      </c>
      <c r="T48">
        <f t="shared" si="6"/>
        <v>0</v>
      </c>
      <c r="U48">
        <f t="shared" si="7"/>
        <v>0</v>
      </c>
      <c r="V48">
        <f t="shared" si="8"/>
        <v>1</v>
      </c>
      <c r="X48">
        <f t="shared" si="9"/>
        <v>477138.781229018</v>
      </c>
      <c r="AB48">
        <f t="shared" si="12"/>
        <v>4300482.2872928865</v>
      </c>
      <c r="AC48">
        <v>477078.23931626504</v>
      </c>
      <c r="AD48">
        <v>0</v>
      </c>
    </row>
    <row r="49" spans="1:30" x14ac:dyDescent="0.25">
      <c r="A49" s="3" t="s">
        <v>30</v>
      </c>
      <c r="B49" s="2">
        <v>99</v>
      </c>
      <c r="C49">
        <v>9.2799999999999994</v>
      </c>
      <c r="D49">
        <v>284.60000000000002</v>
      </c>
      <c r="E49" s="1" t="s">
        <v>4</v>
      </c>
      <c r="F49" s="1" t="s">
        <v>3</v>
      </c>
      <c r="G49" s="1">
        <v>1</v>
      </c>
      <c r="H49" s="1" t="s">
        <v>18</v>
      </c>
      <c r="J49" s="17">
        <v>477126.61700000003</v>
      </c>
      <c r="K49" s="17">
        <v>4300458.8810000001</v>
      </c>
      <c r="L49">
        <f t="shared" si="0"/>
        <v>0.495</v>
      </c>
      <c r="M49" s="2">
        <f t="shared" si="1"/>
        <v>9.7749999999999986</v>
      </c>
      <c r="N49">
        <f t="shared" si="2"/>
        <v>4.9672070511758619</v>
      </c>
      <c r="O49">
        <f t="shared" si="3"/>
        <v>-9.4593571414612683</v>
      </c>
      <c r="P49">
        <f t="shared" si="4"/>
        <v>2.4639779768264352</v>
      </c>
      <c r="Q49">
        <f t="shared" si="10"/>
        <v>477117.15764285857</v>
      </c>
      <c r="R49">
        <v>4300461.3449779768</v>
      </c>
      <c r="S49">
        <f t="shared" si="5"/>
        <v>0</v>
      </c>
      <c r="T49">
        <f t="shared" si="6"/>
        <v>0</v>
      </c>
      <c r="U49">
        <f t="shared" si="7"/>
        <v>0</v>
      </c>
      <c r="V49">
        <f t="shared" si="8"/>
        <v>1</v>
      </c>
      <c r="X49">
        <f t="shared" si="9"/>
        <v>477118.15764285857</v>
      </c>
      <c r="AB49">
        <f t="shared" si="12"/>
        <v>4300461.3449779768</v>
      </c>
      <c r="AC49">
        <v>477090.74905945838</v>
      </c>
      <c r="AD49">
        <v>0</v>
      </c>
    </row>
    <row r="50" spans="1:30" x14ac:dyDescent="0.25">
      <c r="A50" s="3" t="s">
        <v>30</v>
      </c>
      <c r="B50" s="2">
        <v>112</v>
      </c>
      <c r="C50">
        <v>18.75</v>
      </c>
      <c r="D50">
        <v>315</v>
      </c>
      <c r="E50" s="1" t="s">
        <v>1</v>
      </c>
      <c r="F50" s="1" t="s">
        <v>3</v>
      </c>
      <c r="H50" s="1" t="s">
        <v>18</v>
      </c>
      <c r="J50" s="17">
        <v>477126.61700000003</v>
      </c>
      <c r="K50" s="17">
        <v>4300458.8810000001</v>
      </c>
      <c r="L50">
        <f t="shared" si="0"/>
        <v>0.56000000000000005</v>
      </c>
      <c r="M50" s="2">
        <f t="shared" si="1"/>
        <v>19.309999999999999</v>
      </c>
      <c r="N50">
        <f t="shared" si="2"/>
        <v>5.497787143782138</v>
      </c>
      <c r="O50">
        <f t="shared" si="3"/>
        <v>-13.654231944712235</v>
      </c>
      <c r="P50">
        <f t="shared" si="4"/>
        <v>13.654231944712228</v>
      </c>
      <c r="Q50">
        <f t="shared" si="10"/>
        <v>477112.96276805532</v>
      </c>
      <c r="R50">
        <v>4300472.5352319451</v>
      </c>
      <c r="S50">
        <f t="shared" si="5"/>
        <v>0</v>
      </c>
      <c r="T50">
        <f t="shared" si="6"/>
        <v>0</v>
      </c>
      <c r="U50">
        <f t="shared" si="7"/>
        <v>0</v>
      </c>
      <c r="V50">
        <f t="shared" si="8"/>
        <v>1</v>
      </c>
      <c r="X50">
        <f t="shared" si="9"/>
        <v>477113.96276805532</v>
      </c>
      <c r="AB50">
        <f t="shared" si="12"/>
        <v>4300472.5352319451</v>
      </c>
      <c r="AC50">
        <v>477093.08133641677</v>
      </c>
      <c r="AD50">
        <v>0</v>
      </c>
    </row>
    <row r="51" spans="1:30" x14ac:dyDescent="0.25">
      <c r="A51" s="3" t="s">
        <v>30</v>
      </c>
      <c r="B51" s="2">
        <v>103.5</v>
      </c>
      <c r="C51">
        <v>17.47</v>
      </c>
      <c r="D51">
        <v>336</v>
      </c>
      <c r="E51" s="1" t="s">
        <v>2</v>
      </c>
      <c r="F51" s="1" t="s">
        <v>3</v>
      </c>
      <c r="J51" s="17">
        <v>477126.61700000003</v>
      </c>
      <c r="K51" s="17">
        <v>4300458.8810000001</v>
      </c>
      <c r="L51">
        <f t="shared" si="0"/>
        <v>0.51749999999999996</v>
      </c>
      <c r="M51" s="2">
        <f t="shared" si="1"/>
        <v>17.987499999999997</v>
      </c>
      <c r="N51">
        <f t="shared" si="2"/>
        <v>5.8643062867009474</v>
      </c>
      <c r="O51">
        <f t="shared" si="3"/>
        <v>-7.316175367325954</v>
      </c>
      <c r="P51">
        <f t="shared" si="4"/>
        <v>16.432398919346284</v>
      </c>
      <c r="Q51">
        <f t="shared" si="10"/>
        <v>477119.30082463269</v>
      </c>
      <c r="R51">
        <v>4300475.3133989191</v>
      </c>
      <c r="S51">
        <f t="shared" si="5"/>
        <v>0</v>
      </c>
      <c r="T51">
        <f t="shared" si="6"/>
        <v>0</v>
      </c>
      <c r="U51">
        <f t="shared" si="7"/>
        <v>0</v>
      </c>
      <c r="V51">
        <f t="shared" si="8"/>
        <v>1</v>
      </c>
      <c r="X51">
        <f t="shared" si="9"/>
        <v>477120.30082463269</v>
      </c>
      <c r="AB51">
        <f t="shared" si="12"/>
        <v>4300475.3133989191</v>
      </c>
      <c r="AC51">
        <v>477100.21386801591</v>
      </c>
      <c r="AD51">
        <v>0</v>
      </c>
    </row>
    <row r="52" spans="1:30" x14ac:dyDescent="0.25">
      <c r="A52" s="3" t="s">
        <v>30</v>
      </c>
      <c r="B52" s="2">
        <v>122</v>
      </c>
      <c r="C52">
        <v>6.28</v>
      </c>
      <c r="D52">
        <v>358.5</v>
      </c>
      <c r="E52" s="1" t="s">
        <v>4</v>
      </c>
      <c r="F52" s="1" t="s">
        <v>3</v>
      </c>
      <c r="G52" s="8">
        <v>1</v>
      </c>
      <c r="H52" s="1" t="s">
        <v>18</v>
      </c>
      <c r="J52" s="17">
        <v>477126.61700000003</v>
      </c>
      <c r="K52" s="17">
        <v>4300458.8810000001</v>
      </c>
      <c r="L52">
        <f t="shared" si="0"/>
        <v>0.61</v>
      </c>
      <c r="M52" s="2">
        <f t="shared" si="1"/>
        <v>6.8900000000000006</v>
      </c>
      <c r="N52">
        <f t="shared" si="2"/>
        <v>6.2570053683996711</v>
      </c>
      <c r="O52">
        <f t="shared" si="3"/>
        <v>-0.18035917384124875</v>
      </c>
      <c r="P52">
        <f t="shared" si="4"/>
        <v>6.88763896908159</v>
      </c>
      <c r="Q52">
        <f t="shared" si="10"/>
        <v>477126.43664082617</v>
      </c>
      <c r="R52">
        <v>4300465.7686389694</v>
      </c>
      <c r="S52">
        <f t="shared" si="5"/>
        <v>0</v>
      </c>
      <c r="T52">
        <f t="shared" si="6"/>
        <v>0</v>
      </c>
      <c r="U52">
        <f t="shared" si="7"/>
        <v>0</v>
      </c>
      <c r="V52">
        <f t="shared" si="8"/>
        <v>1</v>
      </c>
      <c r="X52">
        <f t="shared" si="9"/>
        <v>477127.43664082617</v>
      </c>
      <c r="AB52">
        <f t="shared" si="12"/>
        <v>4300465.7686389694</v>
      </c>
      <c r="AC52">
        <v>477101.705916623</v>
      </c>
      <c r="AD52">
        <v>0</v>
      </c>
    </row>
    <row r="53" spans="1:30" x14ac:dyDescent="0.25">
      <c r="A53" s="3" t="s">
        <v>30</v>
      </c>
      <c r="B53" s="2">
        <v>108</v>
      </c>
      <c r="C53">
        <v>22.7</v>
      </c>
      <c r="D53">
        <v>67.400000000000006</v>
      </c>
      <c r="E53" s="1" t="s">
        <v>1</v>
      </c>
      <c r="G53" s="1">
        <v>1</v>
      </c>
      <c r="H53" s="1" t="s">
        <v>18</v>
      </c>
      <c r="J53" s="17">
        <v>477126.61700000003</v>
      </c>
      <c r="K53" s="17">
        <v>4300458.8810000001</v>
      </c>
      <c r="L53">
        <f t="shared" si="0"/>
        <v>0.54</v>
      </c>
      <c r="M53" s="2">
        <f t="shared" si="1"/>
        <v>23.24</v>
      </c>
      <c r="N53">
        <f t="shared" si="2"/>
        <v>1.1763519158441782</v>
      </c>
      <c r="O53">
        <f t="shared" si="3"/>
        <v>21.455405445705676</v>
      </c>
      <c r="P53">
        <f t="shared" si="4"/>
        <v>8.9310232986138356</v>
      </c>
      <c r="Q53">
        <f t="shared" si="10"/>
        <v>477148.07240544574</v>
      </c>
      <c r="R53">
        <v>4300467.8120232988</v>
      </c>
      <c r="S53">
        <f t="shared" si="5"/>
        <v>0</v>
      </c>
      <c r="T53">
        <f t="shared" si="6"/>
        <v>0</v>
      </c>
      <c r="U53">
        <f t="shared" si="7"/>
        <v>0</v>
      </c>
      <c r="V53">
        <f t="shared" si="8"/>
        <v>1</v>
      </c>
      <c r="X53">
        <f t="shared" si="9"/>
        <v>477149.07240544574</v>
      </c>
      <c r="AB53">
        <f t="shared" si="12"/>
        <v>4300467.8120232988</v>
      </c>
      <c r="AC53">
        <v>477117.4456617923</v>
      </c>
      <c r="AD53">
        <v>0</v>
      </c>
    </row>
    <row r="54" spans="1:30" x14ac:dyDescent="0.25">
      <c r="A54" s="3" t="s">
        <v>36</v>
      </c>
      <c r="B54" s="2">
        <v>81.8</v>
      </c>
      <c r="C54">
        <v>24.41</v>
      </c>
      <c r="D54">
        <v>330</v>
      </c>
      <c r="E54" s="1" t="s">
        <v>2</v>
      </c>
      <c r="F54" s="1" t="s">
        <v>3</v>
      </c>
      <c r="J54" s="17">
        <v>477086.45600000001</v>
      </c>
      <c r="K54" s="17">
        <v>4300447.1560000004</v>
      </c>
      <c r="L54">
        <f t="shared" si="0"/>
        <v>0.40899999999999997</v>
      </c>
      <c r="M54" s="2">
        <f t="shared" si="1"/>
        <v>24.818999999999999</v>
      </c>
      <c r="N54">
        <f t="shared" si="2"/>
        <v>5.7595865315812871</v>
      </c>
      <c r="O54">
        <f t="shared" si="3"/>
        <v>-12.40950000000001</v>
      </c>
      <c r="P54">
        <f t="shared" si="4"/>
        <v>21.493884496525975</v>
      </c>
      <c r="Q54">
        <f t="shared" si="10"/>
        <v>477074.0465</v>
      </c>
      <c r="R54">
        <v>4300468.6498844968</v>
      </c>
      <c r="S54">
        <f t="shared" si="5"/>
        <v>0</v>
      </c>
      <c r="T54">
        <f t="shared" si="6"/>
        <v>0</v>
      </c>
      <c r="U54">
        <f t="shared" si="7"/>
        <v>0</v>
      </c>
      <c r="V54">
        <f t="shared" si="8"/>
        <v>1</v>
      </c>
      <c r="X54">
        <f t="shared" si="9"/>
        <v>477075.0465</v>
      </c>
      <c r="AB54">
        <f t="shared" si="12"/>
        <v>4300468.6498844968</v>
      </c>
      <c r="AC54">
        <v>477115.29322875035</v>
      </c>
      <c r="AD54">
        <v>0</v>
      </c>
    </row>
    <row r="55" spans="1:30" x14ac:dyDescent="0.25">
      <c r="A55" s="3" t="s">
        <v>36</v>
      </c>
      <c r="B55" s="2">
        <v>85.6</v>
      </c>
      <c r="C55">
        <v>17.78</v>
      </c>
      <c r="D55">
        <v>165.2</v>
      </c>
      <c r="E55" s="1" t="s">
        <v>4</v>
      </c>
      <c r="F55" s="1" t="s">
        <v>3</v>
      </c>
      <c r="I55" t="s">
        <v>9</v>
      </c>
      <c r="J55" s="17">
        <v>477086.45600000001</v>
      </c>
      <c r="K55" s="17">
        <v>4300447.1560000004</v>
      </c>
      <c r="L55">
        <f t="shared" si="0"/>
        <v>0.42799999999999999</v>
      </c>
      <c r="M55" s="2">
        <f t="shared" si="1"/>
        <v>18.208000000000002</v>
      </c>
      <c r="N55">
        <f t="shared" si="2"/>
        <v>2.8832839242946324</v>
      </c>
      <c r="O55">
        <f t="shared" si="3"/>
        <v>4.6511563604948751</v>
      </c>
      <c r="P55">
        <f t="shared" si="4"/>
        <v>-17.603920259709998</v>
      </c>
      <c r="Q55">
        <f t="shared" si="10"/>
        <v>477091.10715636052</v>
      </c>
      <c r="R55">
        <v>4300429.5520797409</v>
      </c>
      <c r="S55">
        <f t="shared" si="5"/>
        <v>0</v>
      </c>
      <c r="T55">
        <f t="shared" si="6"/>
        <v>0</v>
      </c>
      <c r="U55">
        <f t="shared" si="7"/>
        <v>0</v>
      </c>
      <c r="V55">
        <f t="shared" si="8"/>
        <v>1</v>
      </c>
      <c r="X55">
        <f t="shared" si="9"/>
        <v>477092.10715636052</v>
      </c>
      <c r="AB55">
        <f t="shared" si="12"/>
        <v>4300429.5520797409</v>
      </c>
      <c r="AC55">
        <v>477090.19228763337</v>
      </c>
      <c r="AD55">
        <v>0</v>
      </c>
    </row>
    <row r="56" spans="1:30" x14ac:dyDescent="0.25">
      <c r="A56" s="3" t="s">
        <v>36</v>
      </c>
      <c r="B56" s="2">
        <v>107.2</v>
      </c>
      <c r="C56">
        <v>21.1</v>
      </c>
      <c r="D56">
        <v>48.1</v>
      </c>
      <c r="E56" s="1" t="s">
        <v>1</v>
      </c>
      <c r="F56" s="1" t="s">
        <v>3</v>
      </c>
      <c r="G56" s="1">
        <v>1</v>
      </c>
      <c r="H56" s="1" t="s">
        <v>18</v>
      </c>
      <c r="J56" s="17">
        <v>477086.45600000001</v>
      </c>
      <c r="K56" s="17">
        <v>4300447.1560000004</v>
      </c>
      <c r="L56">
        <f t="shared" si="0"/>
        <v>0.53600000000000003</v>
      </c>
      <c r="M56" s="2">
        <f t="shared" si="1"/>
        <v>21.636000000000003</v>
      </c>
      <c r="N56">
        <f t="shared" si="2"/>
        <v>0.83950337020927257</v>
      </c>
      <c r="O56">
        <f t="shared" si="3"/>
        <v>16.103924614257252</v>
      </c>
      <c r="P56">
        <f t="shared" si="4"/>
        <v>14.449225170171566</v>
      </c>
      <c r="Q56">
        <f t="shared" si="10"/>
        <v>477102.55992461427</v>
      </c>
      <c r="R56">
        <v>4300461.605225171</v>
      </c>
      <c r="S56">
        <f t="shared" si="5"/>
        <v>0</v>
      </c>
      <c r="T56">
        <f t="shared" si="6"/>
        <v>0</v>
      </c>
      <c r="U56">
        <f t="shared" si="7"/>
        <v>0</v>
      </c>
      <c r="V56">
        <f t="shared" si="8"/>
        <v>1</v>
      </c>
      <c r="X56">
        <f t="shared" si="9"/>
        <v>477103.55992461427</v>
      </c>
      <c r="AB56">
        <f t="shared" si="12"/>
        <v>4300461.605225171</v>
      </c>
      <c r="AC56">
        <v>477093.71591389313</v>
      </c>
      <c r="AD56">
        <v>0</v>
      </c>
    </row>
    <row r="57" spans="1:30" x14ac:dyDescent="0.25">
      <c r="A57" s="3" t="s">
        <v>36</v>
      </c>
      <c r="B57" s="2">
        <v>105.5</v>
      </c>
      <c r="C57">
        <v>28.2</v>
      </c>
      <c r="D57">
        <v>57</v>
      </c>
      <c r="E57" s="1" t="s">
        <v>2</v>
      </c>
      <c r="F57" s="1" t="s">
        <v>3</v>
      </c>
      <c r="J57" s="17">
        <v>477086.45600000001</v>
      </c>
      <c r="K57" s="17">
        <v>4300447.1560000004</v>
      </c>
      <c r="L57">
        <f t="shared" si="0"/>
        <v>0.52749999999999997</v>
      </c>
      <c r="M57" s="2">
        <f t="shared" si="1"/>
        <v>28.727499999999999</v>
      </c>
      <c r="N57">
        <f t="shared" si="2"/>
        <v>0.99483767363676789</v>
      </c>
      <c r="O57">
        <f t="shared" si="3"/>
        <v>24.09290874065217</v>
      </c>
      <c r="P57">
        <f t="shared" si="4"/>
        <v>15.64611787839419</v>
      </c>
      <c r="Q57">
        <f t="shared" si="10"/>
        <v>477110.54890874063</v>
      </c>
      <c r="R57">
        <v>4300462.8021178786</v>
      </c>
      <c r="S57">
        <f t="shared" si="5"/>
        <v>0</v>
      </c>
      <c r="T57">
        <f t="shared" si="6"/>
        <v>0</v>
      </c>
      <c r="U57">
        <f t="shared" si="7"/>
        <v>0</v>
      </c>
      <c r="V57">
        <f t="shared" si="8"/>
        <v>1</v>
      </c>
      <c r="X57">
        <f t="shared" si="9"/>
        <v>477111.54890874063</v>
      </c>
      <c r="AB57">
        <f t="shared" si="12"/>
        <v>4300462.8021178786</v>
      </c>
      <c r="AC57">
        <v>477084.31768238184</v>
      </c>
      <c r="AD57">
        <v>0</v>
      </c>
    </row>
    <row r="58" spans="1:30" x14ac:dyDescent="0.25">
      <c r="A58" s="3" t="s">
        <v>36</v>
      </c>
      <c r="B58" s="2">
        <v>93.5</v>
      </c>
      <c r="C58">
        <v>5.49</v>
      </c>
      <c r="D58">
        <v>208.6</v>
      </c>
      <c r="E58" s="1" t="s">
        <v>4</v>
      </c>
      <c r="F58" s="1" t="s">
        <v>3</v>
      </c>
      <c r="H58" s="1" t="s">
        <v>18</v>
      </c>
      <c r="J58" s="17">
        <v>477086.45600000001</v>
      </c>
      <c r="K58" s="17">
        <v>4300447.1560000004</v>
      </c>
      <c r="L58">
        <f t="shared" si="0"/>
        <v>0.46750000000000003</v>
      </c>
      <c r="M58" s="2">
        <f t="shared" si="1"/>
        <v>5.9575000000000005</v>
      </c>
      <c r="N58">
        <f t="shared" si="2"/>
        <v>3.6407568196601714</v>
      </c>
      <c r="O58">
        <f t="shared" si="3"/>
        <v>-2.8518067436811645</v>
      </c>
      <c r="P58">
        <f t="shared" si="4"/>
        <v>-5.2305835761121955</v>
      </c>
      <c r="Q58">
        <f t="shared" si="10"/>
        <v>477083.60419325635</v>
      </c>
      <c r="R58">
        <v>4300441.9254164239</v>
      </c>
      <c r="S58">
        <f t="shared" si="5"/>
        <v>0</v>
      </c>
      <c r="T58">
        <f t="shared" si="6"/>
        <v>0</v>
      </c>
      <c r="U58">
        <f t="shared" si="7"/>
        <v>0</v>
      </c>
      <c r="V58">
        <f t="shared" si="8"/>
        <v>1</v>
      </c>
      <c r="X58">
        <f t="shared" si="9"/>
        <v>477084.60419325635</v>
      </c>
      <c r="AB58">
        <f t="shared" si="12"/>
        <v>4300441.9254164239</v>
      </c>
      <c r="AC58">
        <v>477092.67974188941</v>
      </c>
      <c r="AD58">
        <v>0</v>
      </c>
    </row>
    <row r="59" spans="1:30" x14ac:dyDescent="0.25">
      <c r="A59" s="3" t="s">
        <v>36</v>
      </c>
      <c r="B59" s="2">
        <v>168.8</v>
      </c>
      <c r="C59">
        <v>18.39</v>
      </c>
      <c r="D59">
        <v>271</v>
      </c>
      <c r="E59" s="1" t="s">
        <v>1</v>
      </c>
      <c r="F59" s="1" t="s">
        <v>3</v>
      </c>
      <c r="G59" s="1">
        <v>1</v>
      </c>
      <c r="H59" s="1" t="s">
        <v>18</v>
      </c>
      <c r="J59" s="17">
        <v>477086.45600000001</v>
      </c>
      <c r="K59" s="17">
        <v>4300447.1560000004</v>
      </c>
      <c r="L59">
        <f t="shared" si="0"/>
        <v>0.84400000000000008</v>
      </c>
      <c r="M59" s="2">
        <f t="shared" si="1"/>
        <v>19.234000000000002</v>
      </c>
      <c r="N59">
        <f t="shared" si="2"/>
        <v>4.7298422729046328</v>
      </c>
      <c r="O59">
        <f t="shared" si="3"/>
        <v>-19.231070568638032</v>
      </c>
      <c r="P59">
        <f t="shared" si="4"/>
        <v>0.33567958541470377</v>
      </c>
      <c r="Q59">
        <f t="shared" si="10"/>
        <v>477067.2249294314</v>
      </c>
      <c r="R59">
        <v>4300447.4916795855</v>
      </c>
      <c r="S59">
        <f t="shared" si="5"/>
        <v>0</v>
      </c>
      <c r="T59">
        <f t="shared" si="6"/>
        <v>0</v>
      </c>
      <c r="U59">
        <f t="shared" si="7"/>
        <v>0</v>
      </c>
      <c r="V59">
        <f t="shared" si="8"/>
        <v>1</v>
      </c>
      <c r="X59">
        <f t="shared" si="9"/>
        <v>477068.2249294314</v>
      </c>
      <c r="AB59">
        <f t="shared" si="12"/>
        <v>4300447.4916795855</v>
      </c>
      <c r="AC59">
        <v>477107.88487100386</v>
      </c>
      <c r="AD59">
        <v>0</v>
      </c>
    </row>
    <row r="60" spans="1:30" x14ac:dyDescent="0.25">
      <c r="A60" s="3" t="s">
        <v>58</v>
      </c>
      <c r="B60" s="2">
        <v>90</v>
      </c>
      <c r="C60">
        <v>13.54</v>
      </c>
      <c r="D60">
        <v>226</v>
      </c>
      <c r="E60" s="1" t="s">
        <v>2</v>
      </c>
      <c r="F60" s="1" t="s">
        <v>3</v>
      </c>
      <c r="I60" t="s">
        <v>59</v>
      </c>
      <c r="J60" s="17">
        <v>477085.864</v>
      </c>
      <c r="K60" s="17">
        <v>4300412.4579999996</v>
      </c>
      <c r="L60">
        <f t="shared" si="0"/>
        <v>0.45</v>
      </c>
      <c r="M60" s="2">
        <f t="shared" si="1"/>
        <v>13.989999999999998</v>
      </c>
      <c r="N60">
        <f t="shared" si="2"/>
        <v>3.9444441095071849</v>
      </c>
      <c r="O60">
        <f t="shared" si="3"/>
        <v>-10.063563806737729</v>
      </c>
      <c r="P60">
        <f t="shared" si="4"/>
        <v>-9.7182706027213701</v>
      </c>
      <c r="Q60">
        <f t="shared" si="10"/>
        <v>477075.80043619324</v>
      </c>
      <c r="R60">
        <v>4300402.739729397</v>
      </c>
      <c r="S60">
        <f t="shared" si="5"/>
        <v>0</v>
      </c>
      <c r="T60">
        <f t="shared" si="6"/>
        <v>0</v>
      </c>
      <c r="U60">
        <f t="shared" si="7"/>
        <v>0</v>
      </c>
      <c r="V60">
        <f t="shared" si="8"/>
        <v>1</v>
      </c>
      <c r="X60">
        <f t="shared" si="9"/>
        <v>477076.80043619324</v>
      </c>
      <c r="AB60">
        <f t="shared" si="12"/>
        <v>4300402.739729397</v>
      </c>
      <c r="AC60">
        <v>477099.11069738847</v>
      </c>
      <c r="AD60">
        <v>0</v>
      </c>
    </row>
    <row r="61" spans="1:30" x14ac:dyDescent="0.25">
      <c r="A61" s="3" t="s">
        <v>58</v>
      </c>
      <c r="B61" s="2">
        <v>84.3</v>
      </c>
      <c r="C61">
        <v>9.1</v>
      </c>
      <c r="D61">
        <v>57.68</v>
      </c>
      <c r="E61" s="1" t="s">
        <v>4</v>
      </c>
      <c r="F61" s="1" t="s">
        <v>3</v>
      </c>
      <c r="I61" t="s">
        <v>9</v>
      </c>
      <c r="J61" s="17">
        <v>477085.864</v>
      </c>
      <c r="K61" s="17">
        <v>4300412.4579999996</v>
      </c>
      <c r="L61">
        <f t="shared" si="0"/>
        <v>0.42149999999999999</v>
      </c>
      <c r="M61" s="2">
        <f t="shared" si="1"/>
        <v>9.5214999999999996</v>
      </c>
      <c r="N61">
        <f t="shared" si="2"/>
        <v>1.0067059125503293</v>
      </c>
      <c r="O61">
        <f t="shared" si="3"/>
        <v>8.0463840649727167</v>
      </c>
      <c r="P61">
        <f t="shared" si="4"/>
        <v>5.0906449226942891</v>
      </c>
      <c r="Q61">
        <f t="shared" si="10"/>
        <v>477093.91038406495</v>
      </c>
      <c r="R61">
        <v>4300417.5486449227</v>
      </c>
      <c r="S61">
        <f t="shared" si="5"/>
        <v>0</v>
      </c>
      <c r="T61">
        <f t="shared" si="6"/>
        <v>0</v>
      </c>
      <c r="U61">
        <f t="shared" si="7"/>
        <v>0</v>
      </c>
      <c r="V61">
        <f t="shared" si="8"/>
        <v>1</v>
      </c>
      <c r="X61">
        <f t="shared" si="9"/>
        <v>477094.91038406495</v>
      </c>
      <c r="AB61">
        <f t="shared" si="12"/>
        <v>4300417.5486449227</v>
      </c>
      <c r="AC61">
        <v>477054.82633296843</v>
      </c>
      <c r="AD61">
        <v>0</v>
      </c>
    </row>
    <row r="62" spans="1:30" x14ac:dyDescent="0.25">
      <c r="A62" s="3" t="s">
        <v>58</v>
      </c>
      <c r="B62" s="2">
        <v>86.8</v>
      </c>
      <c r="C62">
        <v>23.9</v>
      </c>
      <c r="D62">
        <v>76.3</v>
      </c>
      <c r="E62" s="1" t="s">
        <v>1</v>
      </c>
      <c r="F62" s="1" t="s">
        <v>3</v>
      </c>
      <c r="J62" s="17">
        <v>477085.864</v>
      </c>
      <c r="K62" s="17">
        <v>4300412.4579999996</v>
      </c>
      <c r="L62">
        <f t="shared" si="0"/>
        <v>0.434</v>
      </c>
      <c r="M62" s="2">
        <f t="shared" si="1"/>
        <v>24.334</v>
      </c>
      <c r="N62">
        <f t="shared" si="2"/>
        <v>1.3316862192716734</v>
      </c>
      <c r="O62">
        <f t="shared" si="3"/>
        <v>23.641676286022722</v>
      </c>
      <c r="P62">
        <f t="shared" si="4"/>
        <v>5.7632194463607664</v>
      </c>
      <c r="Q62">
        <f t="shared" si="10"/>
        <v>477109.505676286</v>
      </c>
      <c r="R62">
        <v>4300418.2212194456</v>
      </c>
      <c r="S62">
        <f t="shared" si="5"/>
        <v>0</v>
      </c>
      <c r="T62">
        <f t="shared" si="6"/>
        <v>0</v>
      </c>
      <c r="U62">
        <f t="shared" si="7"/>
        <v>0</v>
      </c>
      <c r="V62">
        <f t="shared" si="8"/>
        <v>1</v>
      </c>
      <c r="X62">
        <f t="shared" si="9"/>
        <v>477110.505676286</v>
      </c>
      <c r="AB62">
        <f t="shared" si="12"/>
        <v>4300418.2212194456</v>
      </c>
      <c r="AC62">
        <v>477048.62886923144</v>
      </c>
      <c r="AD62">
        <v>0</v>
      </c>
    </row>
    <row r="63" spans="1:30" x14ac:dyDescent="0.25">
      <c r="A63" s="3" t="s">
        <v>62</v>
      </c>
      <c r="B63" s="2">
        <v>89</v>
      </c>
      <c r="C63">
        <v>7.1</v>
      </c>
      <c r="D63">
        <v>61.34</v>
      </c>
      <c r="E63" s="1" t="s">
        <v>2</v>
      </c>
      <c r="I63" t="s">
        <v>63</v>
      </c>
      <c r="J63" s="17">
        <v>477058.88</v>
      </c>
      <c r="K63" s="17">
        <v>4300383.8849999998</v>
      </c>
      <c r="L63">
        <f t="shared" si="0"/>
        <v>0.44500000000000001</v>
      </c>
      <c r="M63" s="2">
        <f t="shared" si="1"/>
        <v>7.5449999999999999</v>
      </c>
      <c r="N63">
        <f t="shared" si="2"/>
        <v>1.0705849631733217</v>
      </c>
      <c r="O63">
        <f t="shared" si="3"/>
        <v>6.6205957231891288</v>
      </c>
      <c r="P63">
        <f t="shared" si="4"/>
        <v>3.6186651226785016</v>
      </c>
      <c r="Q63">
        <f t="shared" si="10"/>
        <v>477065.50059572322</v>
      </c>
      <c r="R63">
        <v>4300387.5036651222</v>
      </c>
      <c r="S63">
        <f t="shared" si="5"/>
        <v>0</v>
      </c>
      <c r="T63">
        <f t="shared" si="6"/>
        <v>0</v>
      </c>
      <c r="U63">
        <f t="shared" si="7"/>
        <v>0</v>
      </c>
      <c r="V63">
        <f t="shared" si="8"/>
        <v>1</v>
      </c>
      <c r="X63">
        <f t="shared" si="9"/>
        <v>477066.50059572322</v>
      </c>
      <c r="AB63">
        <f t="shared" si="12"/>
        <v>4300387.5036651222</v>
      </c>
      <c r="AC63">
        <v>477057.89943488606</v>
      </c>
      <c r="AD63">
        <v>0</v>
      </c>
    </row>
    <row r="64" spans="1:30" x14ac:dyDescent="0.25">
      <c r="A64" s="3" t="s">
        <v>62</v>
      </c>
      <c r="B64" s="2">
        <f>SQRT(70^2+62^2)</f>
        <v>93.509357820487679</v>
      </c>
      <c r="C64">
        <v>14</v>
      </c>
      <c r="D64">
        <v>68.27</v>
      </c>
      <c r="E64" s="1" t="s">
        <v>4</v>
      </c>
      <c r="F64" s="1" t="s">
        <v>3</v>
      </c>
      <c r="I64" t="s">
        <v>64</v>
      </c>
      <c r="J64" s="17">
        <v>477058.88</v>
      </c>
      <c r="K64" s="17">
        <v>4300383.8849999998</v>
      </c>
      <c r="L64">
        <f t="shared" si="0"/>
        <v>0.46754678910243841</v>
      </c>
      <c r="M64" s="2">
        <f t="shared" si="1"/>
        <v>14.467546789102439</v>
      </c>
      <c r="N64">
        <f t="shared" si="2"/>
        <v>1.1915362803365288</v>
      </c>
      <c r="O64">
        <f t="shared" si="3"/>
        <v>13.439466207580249</v>
      </c>
      <c r="P64">
        <f t="shared" si="4"/>
        <v>5.3563661329465546</v>
      </c>
      <c r="Q64">
        <f t="shared" si="10"/>
        <v>477072.31946620758</v>
      </c>
      <c r="R64">
        <v>4300389.2413661331</v>
      </c>
      <c r="S64">
        <f t="shared" si="5"/>
        <v>0</v>
      </c>
      <c r="T64">
        <f t="shared" si="6"/>
        <v>0</v>
      </c>
      <c r="U64">
        <f t="shared" si="7"/>
        <v>0</v>
      </c>
      <c r="V64">
        <f t="shared" si="8"/>
        <v>1</v>
      </c>
      <c r="X64">
        <f t="shared" si="9"/>
        <v>477073.31946620758</v>
      </c>
      <c r="AB64">
        <f t="shared" si="12"/>
        <v>4300389.2413661331</v>
      </c>
      <c r="AC64">
        <v>477058.16330896877</v>
      </c>
      <c r="AD64">
        <v>0</v>
      </c>
    </row>
    <row r="65" spans="1:30" x14ac:dyDescent="0.25">
      <c r="A65" s="3" t="s">
        <v>62</v>
      </c>
      <c r="B65" s="2">
        <v>99</v>
      </c>
      <c r="C65">
        <v>12.5</v>
      </c>
      <c r="D65">
        <v>89</v>
      </c>
      <c r="E65" s="1" t="s">
        <v>4</v>
      </c>
      <c r="F65" s="1" t="s">
        <v>3</v>
      </c>
      <c r="I65" t="s">
        <v>34</v>
      </c>
      <c r="J65" s="17">
        <v>477058.88</v>
      </c>
      <c r="K65" s="17">
        <v>4300383.8849999998</v>
      </c>
      <c r="L65">
        <f t="shared" si="0"/>
        <v>0.495</v>
      </c>
      <c r="M65" s="2">
        <f t="shared" si="1"/>
        <v>12.994999999999999</v>
      </c>
      <c r="N65">
        <f t="shared" si="2"/>
        <v>1.5533430342749532</v>
      </c>
      <c r="O65">
        <f t="shared" si="3"/>
        <v>12.993020798557303</v>
      </c>
      <c r="P65">
        <f t="shared" si="4"/>
        <v>0.22679402165250034</v>
      </c>
      <c r="Q65">
        <f t="shared" si="10"/>
        <v>477071.87302079855</v>
      </c>
      <c r="R65">
        <v>4300384.111794021</v>
      </c>
      <c r="S65">
        <f t="shared" si="5"/>
        <v>0</v>
      </c>
      <c r="T65">
        <f t="shared" si="6"/>
        <v>0</v>
      </c>
      <c r="U65">
        <f t="shared" si="7"/>
        <v>0</v>
      </c>
      <c r="V65">
        <f t="shared" si="8"/>
        <v>1</v>
      </c>
      <c r="X65">
        <f t="shared" si="9"/>
        <v>477072.87302079855</v>
      </c>
      <c r="AB65">
        <f t="shared" si="12"/>
        <v>4300384.111794021</v>
      </c>
      <c r="AC65">
        <v>477058.04871436115</v>
      </c>
      <c r="AD65">
        <v>0</v>
      </c>
    </row>
    <row r="66" spans="1:30" x14ac:dyDescent="0.25">
      <c r="A66" s="3" t="s">
        <v>65</v>
      </c>
      <c r="B66" s="2">
        <v>86.5</v>
      </c>
      <c r="C66">
        <v>12</v>
      </c>
      <c r="D66">
        <v>354.6</v>
      </c>
      <c r="E66" s="1" t="s">
        <v>2</v>
      </c>
      <c r="F66" s="1" t="s">
        <v>3</v>
      </c>
      <c r="J66" s="17">
        <v>477040.94099999999</v>
      </c>
      <c r="K66" s="17">
        <v>4300320.4850000003</v>
      </c>
      <c r="L66">
        <f t="shared" ref="L66:L129" si="13">B66/2/100</f>
        <v>0.4325</v>
      </c>
      <c r="M66" s="2">
        <f t="shared" ref="M66:M129" si="14">C66+L66</f>
        <v>12.432499999999999</v>
      </c>
      <c r="N66">
        <f t="shared" ref="N66:N129" si="15">D66*(PI()/180)</f>
        <v>6.188937527571893</v>
      </c>
      <c r="O66">
        <f t="shared" ref="O66:O129" si="16">M66*SIN(N66)</f>
        <v>-1.1700016053324256</v>
      </c>
      <c r="P66">
        <f t="shared" ref="P66:P129" si="17">M66*COS(N66)</f>
        <v>12.377324124927791</v>
      </c>
      <c r="Q66">
        <f t="shared" si="10"/>
        <v>477039.77099839464</v>
      </c>
      <c r="R66">
        <v>4300332.8623241251</v>
      </c>
      <c r="S66">
        <f t="shared" ref="S66:S129" si="18">IF(AND(B66&gt;24.99,B66&lt;30),1,0)</f>
        <v>0</v>
      </c>
      <c r="T66">
        <f t="shared" ref="T66:T129" si="19">IF(AND(B66&gt;29.99,B66&lt;52.99),1,0)</f>
        <v>0</v>
      </c>
      <c r="U66">
        <f t="shared" ref="U66:U129" si="20">IF(AND(B66&gt;52.99,B66&lt;79.99),1,0)</f>
        <v>0</v>
      </c>
      <c r="V66">
        <f t="shared" ref="V66:V129" si="21">IF(B66&gt;79.99,1,0)</f>
        <v>1</v>
      </c>
      <c r="X66">
        <f t="shared" ref="X66:X129" si="22">Q66+V66</f>
        <v>477040.77099839464</v>
      </c>
      <c r="AB66">
        <f t="shared" si="12"/>
        <v>4300332.8623241251</v>
      </c>
      <c r="AC66">
        <v>477039.51834214671</v>
      </c>
      <c r="AD66">
        <v>0</v>
      </c>
    </row>
    <row r="67" spans="1:30" x14ac:dyDescent="0.25">
      <c r="A67" s="3" t="s">
        <v>65</v>
      </c>
      <c r="B67" s="2">
        <v>88</v>
      </c>
      <c r="C67">
        <v>25.47</v>
      </c>
      <c r="D67">
        <v>201.7</v>
      </c>
      <c r="E67" s="1" t="s">
        <v>2</v>
      </c>
      <c r="F67" s="1" t="s">
        <v>3</v>
      </c>
      <c r="J67" s="17">
        <v>477040.94099999999</v>
      </c>
      <c r="K67" s="17">
        <v>4300320.4850000003</v>
      </c>
      <c r="L67">
        <f t="shared" si="13"/>
        <v>0.44</v>
      </c>
      <c r="M67" s="2">
        <f t="shared" si="14"/>
        <v>25.91</v>
      </c>
      <c r="N67">
        <f t="shared" si="15"/>
        <v>3.5203291012725626</v>
      </c>
      <c r="O67">
        <f t="shared" si="16"/>
        <v>-9.5801384809649139</v>
      </c>
      <c r="P67">
        <f t="shared" si="17"/>
        <v>-24.073824928447394</v>
      </c>
      <c r="Q67">
        <f t="shared" si="10"/>
        <v>477031.360861519</v>
      </c>
      <c r="R67">
        <v>4300296.4111750722</v>
      </c>
      <c r="S67">
        <f t="shared" si="18"/>
        <v>0</v>
      </c>
      <c r="T67">
        <f t="shared" si="19"/>
        <v>0</v>
      </c>
      <c r="U67">
        <f t="shared" si="20"/>
        <v>0</v>
      </c>
      <c r="V67">
        <f t="shared" si="21"/>
        <v>1</v>
      </c>
      <c r="X67">
        <f t="shared" si="22"/>
        <v>477032.360861519</v>
      </c>
      <c r="AB67">
        <f t="shared" si="12"/>
        <v>4300296.4111750722</v>
      </c>
      <c r="AC67">
        <v>477035.8046359818</v>
      </c>
      <c r="AD67">
        <v>0</v>
      </c>
    </row>
    <row r="68" spans="1:30" x14ac:dyDescent="0.25">
      <c r="A68" s="3" t="s">
        <v>65</v>
      </c>
      <c r="B68" s="2">
        <v>173</v>
      </c>
      <c r="C68">
        <v>11.36</v>
      </c>
      <c r="D68">
        <v>107.82</v>
      </c>
      <c r="E68" s="1" t="s">
        <v>4</v>
      </c>
      <c r="F68" s="1" t="s">
        <v>3</v>
      </c>
      <c r="I68" t="s">
        <v>66</v>
      </c>
      <c r="J68" s="17">
        <v>477040.94099999999</v>
      </c>
      <c r="K68" s="17">
        <v>4300320.4850000003</v>
      </c>
      <c r="L68">
        <f t="shared" si="13"/>
        <v>0.86499999999999999</v>
      </c>
      <c r="M68" s="2">
        <f t="shared" si="14"/>
        <v>12.225</v>
      </c>
      <c r="N68">
        <f t="shared" si="15"/>
        <v>1.881813999500286</v>
      </c>
      <c r="O68">
        <f t="shared" si="16"/>
        <v>11.638476614410896</v>
      </c>
      <c r="P68">
        <f t="shared" si="17"/>
        <v>-3.7411879257544203</v>
      </c>
      <c r="Q68">
        <f t="shared" ref="Q68:Q131" si="23">J68+O68</f>
        <v>477052.57947661442</v>
      </c>
      <c r="R68">
        <v>4300316.7438120749</v>
      </c>
      <c r="S68">
        <f t="shared" si="18"/>
        <v>0</v>
      </c>
      <c r="T68">
        <f t="shared" si="19"/>
        <v>0</v>
      </c>
      <c r="U68">
        <f t="shared" si="20"/>
        <v>0</v>
      </c>
      <c r="V68">
        <f t="shared" si="21"/>
        <v>1</v>
      </c>
      <c r="X68">
        <f t="shared" si="22"/>
        <v>477053.57947661442</v>
      </c>
      <c r="AB68">
        <f t="shared" ref="AB68:AB99" si="24">K68+P68</f>
        <v>4300316.7438120749</v>
      </c>
      <c r="AC68">
        <v>477033.84533560538</v>
      </c>
      <c r="AD68">
        <v>0</v>
      </c>
    </row>
    <row r="69" spans="1:30" x14ac:dyDescent="0.25">
      <c r="A69" s="3" t="s">
        <v>65</v>
      </c>
      <c r="B69" s="2">
        <v>89</v>
      </c>
      <c r="C69">
        <v>42.78</v>
      </c>
      <c r="D69">
        <v>164.4</v>
      </c>
      <c r="E69" s="1" t="s">
        <v>2</v>
      </c>
      <c r="F69" s="1" t="s">
        <v>3</v>
      </c>
      <c r="I69" t="s">
        <v>34</v>
      </c>
      <c r="J69" s="17">
        <v>477040.94099999999</v>
      </c>
      <c r="K69" s="17">
        <v>4300320.4850000003</v>
      </c>
      <c r="L69">
        <f t="shared" si="13"/>
        <v>0.44500000000000001</v>
      </c>
      <c r="M69" s="2">
        <f t="shared" si="14"/>
        <v>43.225000000000001</v>
      </c>
      <c r="N69">
        <f t="shared" si="15"/>
        <v>2.8693212902786778</v>
      </c>
      <c r="O69">
        <f t="shared" si="16"/>
        <v>11.624059246094863</v>
      </c>
      <c r="P69">
        <f t="shared" si="17"/>
        <v>-41.632701949828771</v>
      </c>
      <c r="Q69">
        <f t="shared" si="23"/>
        <v>477052.56505924609</v>
      </c>
      <c r="R69">
        <v>4300278.8522980502</v>
      </c>
      <c r="S69">
        <f t="shared" si="18"/>
        <v>0</v>
      </c>
      <c r="T69">
        <f t="shared" si="19"/>
        <v>0</v>
      </c>
      <c r="U69">
        <f t="shared" si="20"/>
        <v>0</v>
      </c>
      <c r="V69">
        <f t="shared" si="21"/>
        <v>1</v>
      </c>
      <c r="X69">
        <f t="shared" si="22"/>
        <v>477053.56505924609</v>
      </c>
      <c r="AB69">
        <f t="shared" si="24"/>
        <v>4300278.8522980502</v>
      </c>
      <c r="AC69">
        <v>477035.25051371165</v>
      </c>
      <c r="AD69">
        <v>0</v>
      </c>
    </row>
    <row r="70" spans="1:30" x14ac:dyDescent="0.25">
      <c r="A70" s="3" t="s">
        <v>65</v>
      </c>
      <c r="B70" s="2">
        <v>86</v>
      </c>
      <c r="C70">
        <v>34.880000000000003</v>
      </c>
      <c r="D70">
        <v>203</v>
      </c>
      <c r="E70" s="1" t="s">
        <v>2</v>
      </c>
      <c r="F70" s="1" t="s">
        <v>3</v>
      </c>
      <c r="I70" t="s">
        <v>34</v>
      </c>
      <c r="J70" s="17">
        <v>477040.94099999999</v>
      </c>
      <c r="K70" s="17">
        <v>4300320.4850000003</v>
      </c>
      <c r="L70">
        <f t="shared" si="13"/>
        <v>0.43</v>
      </c>
      <c r="M70" s="2">
        <f t="shared" si="14"/>
        <v>35.31</v>
      </c>
      <c r="N70">
        <f t="shared" si="15"/>
        <v>3.5430183815484888</v>
      </c>
      <c r="O70">
        <f t="shared" si="16"/>
        <v>-13.79671614695625</v>
      </c>
      <c r="P70">
        <f t="shared" si="17"/>
        <v>-32.503026375405675</v>
      </c>
      <c r="Q70">
        <f t="shared" si="23"/>
        <v>477027.14428385306</v>
      </c>
      <c r="R70">
        <v>4300287.9819736248</v>
      </c>
      <c r="S70">
        <f t="shared" si="18"/>
        <v>0</v>
      </c>
      <c r="T70">
        <f t="shared" si="19"/>
        <v>0</v>
      </c>
      <c r="U70">
        <f t="shared" si="20"/>
        <v>0</v>
      </c>
      <c r="V70">
        <f t="shared" si="21"/>
        <v>1</v>
      </c>
      <c r="X70">
        <f t="shared" si="22"/>
        <v>477028.14428385306</v>
      </c>
      <c r="AB70">
        <f t="shared" si="24"/>
        <v>4300287.9819736248</v>
      </c>
      <c r="AC70">
        <v>477043.24351696268</v>
      </c>
      <c r="AD70">
        <v>0</v>
      </c>
    </row>
    <row r="71" spans="1:30" x14ac:dyDescent="0.25">
      <c r="A71" s="3" t="s">
        <v>65</v>
      </c>
      <c r="B71" s="2">
        <v>102</v>
      </c>
      <c r="C71">
        <v>20.7</v>
      </c>
      <c r="D71">
        <v>217.78</v>
      </c>
      <c r="E71" s="1" t="s">
        <v>4</v>
      </c>
      <c r="F71" s="1" t="s">
        <v>3</v>
      </c>
      <c r="G71" s="1">
        <v>1</v>
      </c>
      <c r="H71" s="1" t="s">
        <v>18</v>
      </c>
      <c r="J71" s="17">
        <v>477040.94099999999</v>
      </c>
      <c r="K71" s="17">
        <v>4300320.4850000003</v>
      </c>
      <c r="L71">
        <f t="shared" si="13"/>
        <v>0.51</v>
      </c>
      <c r="M71" s="2">
        <f t="shared" si="14"/>
        <v>21.21</v>
      </c>
      <c r="N71">
        <f t="shared" si="15"/>
        <v>3.8009780449932511</v>
      </c>
      <c r="O71">
        <f t="shared" si="16"/>
        <v>-12.993907755962098</v>
      </c>
      <c r="P71">
        <f t="shared" si="17"/>
        <v>-16.763724563161613</v>
      </c>
      <c r="Q71">
        <f t="shared" si="23"/>
        <v>477027.94709224405</v>
      </c>
      <c r="R71">
        <v>4300303.7212754376</v>
      </c>
      <c r="S71">
        <f t="shared" si="18"/>
        <v>0</v>
      </c>
      <c r="T71">
        <f t="shared" si="19"/>
        <v>0</v>
      </c>
      <c r="U71">
        <f t="shared" si="20"/>
        <v>0</v>
      </c>
      <c r="V71">
        <f t="shared" si="21"/>
        <v>1</v>
      </c>
      <c r="X71">
        <f t="shared" si="22"/>
        <v>477028.94709224405</v>
      </c>
      <c r="AB71">
        <f t="shared" si="24"/>
        <v>4300303.7212754376</v>
      </c>
      <c r="AC71">
        <v>477052.33407736669</v>
      </c>
      <c r="AD71">
        <v>0</v>
      </c>
    </row>
    <row r="72" spans="1:30" x14ac:dyDescent="0.25">
      <c r="A72" s="3" t="s">
        <v>65</v>
      </c>
      <c r="B72" s="2">
        <v>82.2</v>
      </c>
      <c r="C72">
        <v>38.83</v>
      </c>
      <c r="D72">
        <v>293.8</v>
      </c>
      <c r="E72" s="1" t="s">
        <v>1</v>
      </c>
      <c r="F72" s="1" t="s">
        <v>3</v>
      </c>
      <c r="J72" s="17">
        <v>477040.94099999999</v>
      </c>
      <c r="K72" s="17">
        <v>4300320.4850000003</v>
      </c>
      <c r="L72">
        <f t="shared" si="13"/>
        <v>0.41100000000000003</v>
      </c>
      <c r="M72" s="2">
        <f t="shared" si="14"/>
        <v>39.241</v>
      </c>
      <c r="N72">
        <f t="shared" si="15"/>
        <v>5.12777734235934</v>
      </c>
      <c r="O72">
        <f t="shared" si="16"/>
        <v>-35.903932326094974</v>
      </c>
      <c r="P72">
        <f t="shared" si="17"/>
        <v>15.835520974164128</v>
      </c>
      <c r="Q72">
        <f t="shared" si="23"/>
        <v>477005.03706767387</v>
      </c>
      <c r="R72">
        <v>4300336.3205209747</v>
      </c>
      <c r="S72">
        <f t="shared" si="18"/>
        <v>0</v>
      </c>
      <c r="T72">
        <f t="shared" si="19"/>
        <v>0</v>
      </c>
      <c r="U72">
        <f t="shared" si="20"/>
        <v>0</v>
      </c>
      <c r="V72">
        <f t="shared" si="21"/>
        <v>1</v>
      </c>
      <c r="X72">
        <f t="shared" si="22"/>
        <v>477006.03706767387</v>
      </c>
      <c r="AB72">
        <f t="shared" si="24"/>
        <v>4300336.3205209747</v>
      </c>
      <c r="AC72">
        <v>477063.61455895356</v>
      </c>
      <c r="AD72">
        <v>0</v>
      </c>
    </row>
    <row r="73" spans="1:30" x14ac:dyDescent="0.25">
      <c r="A73" s="3" t="s">
        <v>65</v>
      </c>
      <c r="B73" s="2">
        <v>87.2</v>
      </c>
      <c r="C73">
        <v>20.85</v>
      </c>
      <c r="D73">
        <v>328.6</v>
      </c>
      <c r="E73" s="1" t="s">
        <v>4</v>
      </c>
      <c r="F73" s="1" t="s">
        <v>3</v>
      </c>
      <c r="J73" s="17">
        <v>477040.94099999999</v>
      </c>
      <c r="K73" s="17">
        <v>4300320.4850000003</v>
      </c>
      <c r="L73">
        <f t="shared" si="13"/>
        <v>0.436</v>
      </c>
      <c r="M73" s="2">
        <f t="shared" si="14"/>
        <v>21.286000000000001</v>
      </c>
      <c r="N73">
        <f t="shared" si="15"/>
        <v>5.7351519220533671</v>
      </c>
      <c r="O73">
        <f t="shared" si="16"/>
        <v>-11.090211023358506</v>
      </c>
      <c r="P73">
        <f t="shared" si="17"/>
        <v>18.16868227080262</v>
      </c>
      <c r="Q73">
        <f t="shared" si="23"/>
        <v>477029.85078897665</v>
      </c>
      <c r="R73">
        <v>4300338.653682271</v>
      </c>
      <c r="S73">
        <f t="shared" si="18"/>
        <v>0</v>
      </c>
      <c r="T73">
        <f t="shared" si="19"/>
        <v>0</v>
      </c>
      <c r="U73">
        <f t="shared" si="20"/>
        <v>0</v>
      </c>
      <c r="V73">
        <f t="shared" si="21"/>
        <v>1</v>
      </c>
      <c r="X73">
        <f t="shared" si="22"/>
        <v>477030.85078897665</v>
      </c>
      <c r="AB73">
        <f t="shared" si="24"/>
        <v>4300338.653682271</v>
      </c>
      <c r="AC73">
        <v>477028.59348605626</v>
      </c>
      <c r="AD73">
        <v>0</v>
      </c>
    </row>
    <row r="74" spans="1:30" x14ac:dyDescent="0.25">
      <c r="A74" s="3" t="s">
        <v>68</v>
      </c>
      <c r="B74" s="2">
        <v>90</v>
      </c>
      <c r="C74">
        <v>21.2</v>
      </c>
      <c r="D74">
        <v>144.30000000000001</v>
      </c>
      <c r="E74" s="1" t="s">
        <v>1</v>
      </c>
      <c r="F74" s="1" t="s">
        <v>3</v>
      </c>
      <c r="I74" t="s">
        <v>9</v>
      </c>
      <c r="J74" s="17">
        <v>477043.364</v>
      </c>
      <c r="K74" s="17">
        <v>4300275.6459999997</v>
      </c>
      <c r="L74">
        <f t="shared" si="13"/>
        <v>0.45</v>
      </c>
      <c r="M74" s="2">
        <f t="shared" si="14"/>
        <v>21.65</v>
      </c>
      <c r="N74">
        <f t="shared" si="15"/>
        <v>2.5185101106278176</v>
      </c>
      <c r="O74">
        <f t="shared" si="16"/>
        <v>12.633667225859943</v>
      </c>
      <c r="P74">
        <f t="shared" si="17"/>
        <v>-17.581608357207607</v>
      </c>
      <c r="Q74">
        <f t="shared" si="23"/>
        <v>477055.99766722583</v>
      </c>
      <c r="R74">
        <v>4300258.0643916428</v>
      </c>
      <c r="S74">
        <f t="shared" si="18"/>
        <v>0</v>
      </c>
      <c r="T74">
        <f t="shared" si="19"/>
        <v>0</v>
      </c>
      <c r="U74">
        <f t="shared" si="20"/>
        <v>0</v>
      </c>
      <c r="V74">
        <f t="shared" si="21"/>
        <v>1</v>
      </c>
      <c r="X74">
        <f t="shared" si="22"/>
        <v>477056.99766722583</v>
      </c>
      <c r="AB74">
        <f t="shared" si="24"/>
        <v>4300258.0643916428</v>
      </c>
      <c r="AC74">
        <v>477033.60314552253</v>
      </c>
      <c r="AD74">
        <v>0</v>
      </c>
    </row>
    <row r="75" spans="1:30" x14ac:dyDescent="0.25">
      <c r="A75" s="3" t="s">
        <v>68</v>
      </c>
      <c r="B75" s="2">
        <v>87</v>
      </c>
      <c r="C75">
        <v>19.88</v>
      </c>
      <c r="D75">
        <v>323.3</v>
      </c>
      <c r="E75" s="1" t="s">
        <v>2</v>
      </c>
      <c r="F75" s="1" t="s">
        <v>3</v>
      </c>
      <c r="J75" s="17">
        <v>477043.364</v>
      </c>
      <c r="K75" s="17">
        <v>4300275.6459999997</v>
      </c>
      <c r="L75">
        <f t="shared" si="13"/>
        <v>0.435</v>
      </c>
      <c r="M75" s="2">
        <f t="shared" si="14"/>
        <v>20.314999999999998</v>
      </c>
      <c r="N75">
        <f t="shared" si="15"/>
        <v>5.6426494716976681</v>
      </c>
      <c r="O75">
        <f t="shared" si="16"/>
        <v>-12.140754860807702</v>
      </c>
      <c r="P75">
        <f t="shared" si="17"/>
        <v>16.288072212811869</v>
      </c>
      <c r="Q75">
        <f t="shared" si="23"/>
        <v>477031.22324513918</v>
      </c>
      <c r="R75">
        <v>4300291.9340722123</v>
      </c>
      <c r="S75">
        <f t="shared" si="18"/>
        <v>0</v>
      </c>
      <c r="T75">
        <f t="shared" si="19"/>
        <v>0</v>
      </c>
      <c r="U75">
        <f t="shared" si="20"/>
        <v>0</v>
      </c>
      <c r="V75">
        <f t="shared" si="21"/>
        <v>1</v>
      </c>
      <c r="X75">
        <f t="shared" si="22"/>
        <v>477032.22324513918</v>
      </c>
      <c r="AB75">
        <f t="shared" si="24"/>
        <v>4300291.9340722123</v>
      </c>
      <c r="AC75">
        <v>477021.17192401882</v>
      </c>
      <c r="AD75">
        <v>0</v>
      </c>
    </row>
    <row r="76" spans="1:30" x14ac:dyDescent="0.25">
      <c r="A76" s="3" t="s">
        <v>75</v>
      </c>
      <c r="B76" s="2">
        <f>SQRT(74.5^2+70^2)</f>
        <v>102.22646428396122</v>
      </c>
      <c r="C76">
        <v>13.27</v>
      </c>
      <c r="D76">
        <v>25.34</v>
      </c>
      <c r="E76" s="1" t="s">
        <v>4</v>
      </c>
      <c r="F76" s="1" t="s">
        <v>3</v>
      </c>
      <c r="I76" t="s">
        <v>71</v>
      </c>
      <c r="J76" s="17">
        <v>477002.73499999999</v>
      </c>
      <c r="K76" s="17">
        <v>4300417.0820000004</v>
      </c>
      <c r="L76">
        <f t="shared" si="13"/>
        <v>0.51113232141980613</v>
      </c>
      <c r="M76" s="2">
        <f t="shared" si="14"/>
        <v>13.781132321419806</v>
      </c>
      <c r="N76">
        <f t="shared" si="15"/>
        <v>0.44226643245536312</v>
      </c>
      <c r="O76">
        <f t="shared" si="16"/>
        <v>5.8981720472094707</v>
      </c>
      <c r="P76">
        <f t="shared" si="17"/>
        <v>12.455166581061791</v>
      </c>
      <c r="Q76">
        <f t="shared" si="23"/>
        <v>477008.63317204721</v>
      </c>
      <c r="R76">
        <v>4300429.5371665815</v>
      </c>
      <c r="S76">
        <f t="shared" si="18"/>
        <v>0</v>
      </c>
      <c r="T76">
        <f t="shared" si="19"/>
        <v>0</v>
      </c>
      <c r="U76">
        <f t="shared" si="20"/>
        <v>0</v>
      </c>
      <c r="V76">
        <f t="shared" si="21"/>
        <v>1</v>
      </c>
      <c r="X76">
        <f t="shared" si="22"/>
        <v>477009.63317204721</v>
      </c>
      <c r="AB76">
        <f t="shared" si="24"/>
        <v>4300429.5371665815</v>
      </c>
      <c r="AC76">
        <v>477014.49568961468</v>
      </c>
      <c r="AD76">
        <v>0</v>
      </c>
    </row>
    <row r="77" spans="1:30" x14ac:dyDescent="0.25">
      <c r="A77" s="3" t="s">
        <v>75</v>
      </c>
      <c r="B77" s="2">
        <v>119.3</v>
      </c>
      <c r="C77">
        <v>16</v>
      </c>
      <c r="D77">
        <v>25</v>
      </c>
      <c r="E77" s="1" t="s">
        <v>4</v>
      </c>
      <c r="F77" s="1" t="s">
        <v>3</v>
      </c>
      <c r="I77" t="s">
        <v>9</v>
      </c>
      <c r="J77" s="17">
        <v>477002.73499999999</v>
      </c>
      <c r="K77" s="17">
        <v>4300417.0820000004</v>
      </c>
      <c r="L77">
        <f t="shared" si="13"/>
        <v>0.59650000000000003</v>
      </c>
      <c r="M77" s="2">
        <f t="shared" si="14"/>
        <v>16.596499999999999</v>
      </c>
      <c r="N77">
        <f t="shared" si="15"/>
        <v>0.43633231299858238</v>
      </c>
      <c r="O77">
        <f t="shared" si="16"/>
        <v>7.0139839809795177</v>
      </c>
      <c r="P77">
        <f t="shared" si="17"/>
        <v>15.041537187553759</v>
      </c>
      <c r="Q77">
        <f t="shared" si="23"/>
        <v>477009.74898398097</v>
      </c>
      <c r="R77">
        <v>4300432.1235371884</v>
      </c>
      <c r="S77">
        <f t="shared" si="18"/>
        <v>0</v>
      </c>
      <c r="T77">
        <f t="shared" si="19"/>
        <v>0</v>
      </c>
      <c r="U77">
        <f t="shared" si="20"/>
        <v>0</v>
      </c>
      <c r="V77">
        <f t="shared" si="21"/>
        <v>1</v>
      </c>
      <c r="X77">
        <f t="shared" si="22"/>
        <v>477010.74898398097</v>
      </c>
      <c r="AB77">
        <f t="shared" si="24"/>
        <v>4300432.1235371884</v>
      </c>
      <c r="AC77">
        <v>477029.95221625536</v>
      </c>
      <c r="AD77">
        <v>0</v>
      </c>
    </row>
    <row r="78" spans="1:30" x14ac:dyDescent="0.25">
      <c r="A78" s="3" t="s">
        <v>75</v>
      </c>
      <c r="B78" s="2">
        <v>110.3</v>
      </c>
      <c r="C78">
        <v>13.43</v>
      </c>
      <c r="D78">
        <v>80.61</v>
      </c>
      <c r="E78" s="1" t="s">
        <v>4</v>
      </c>
      <c r="F78" s="1" t="s">
        <v>3</v>
      </c>
      <c r="H78" s="1" t="s">
        <v>18</v>
      </c>
      <c r="I78" t="s">
        <v>13</v>
      </c>
      <c r="J78" s="17">
        <v>477002.73499999999</v>
      </c>
      <c r="K78" s="17">
        <v>4300417.0820000004</v>
      </c>
      <c r="L78">
        <f t="shared" si="13"/>
        <v>0.55149999999999999</v>
      </c>
      <c r="M78" s="2">
        <f t="shared" si="14"/>
        <v>13.9815</v>
      </c>
      <c r="N78">
        <f t="shared" si="15"/>
        <v>1.406909910032629</v>
      </c>
      <c r="O78">
        <f t="shared" si="16"/>
        <v>13.794157020669653</v>
      </c>
      <c r="P78">
        <f t="shared" si="17"/>
        <v>2.2811344412616523</v>
      </c>
      <c r="Q78">
        <f t="shared" si="23"/>
        <v>477016.52915702068</v>
      </c>
      <c r="R78">
        <v>4300419.3631344419</v>
      </c>
      <c r="S78">
        <f t="shared" si="18"/>
        <v>0</v>
      </c>
      <c r="T78">
        <f t="shared" si="19"/>
        <v>0</v>
      </c>
      <c r="U78">
        <f t="shared" si="20"/>
        <v>0</v>
      </c>
      <c r="V78">
        <f t="shared" si="21"/>
        <v>1</v>
      </c>
      <c r="X78">
        <f t="shared" si="22"/>
        <v>477017.52915702068</v>
      </c>
      <c r="AB78">
        <f t="shared" si="24"/>
        <v>4300419.3631344419</v>
      </c>
      <c r="AC78">
        <v>477024.20923590165</v>
      </c>
      <c r="AD78">
        <v>0</v>
      </c>
    </row>
    <row r="79" spans="1:30" x14ac:dyDescent="0.25">
      <c r="A79" s="3" t="s">
        <v>75</v>
      </c>
      <c r="B79" s="2">
        <v>98</v>
      </c>
      <c r="C79">
        <v>8.84</v>
      </c>
      <c r="D79">
        <v>103.9</v>
      </c>
      <c r="E79" s="1" t="s">
        <v>4</v>
      </c>
      <c r="F79" s="1" t="s">
        <v>3</v>
      </c>
      <c r="H79" s="1" t="s">
        <v>18</v>
      </c>
      <c r="J79" s="17">
        <v>477002.73499999999</v>
      </c>
      <c r="K79" s="17">
        <v>4300417.0820000004</v>
      </c>
      <c r="L79">
        <f t="shared" si="13"/>
        <v>0.49</v>
      </c>
      <c r="M79" s="2">
        <f t="shared" si="14"/>
        <v>9.33</v>
      </c>
      <c r="N79">
        <f t="shared" si="15"/>
        <v>1.8133970928221086</v>
      </c>
      <c r="O79">
        <f t="shared" si="16"/>
        <v>9.0567847731245195</v>
      </c>
      <c r="P79">
        <f t="shared" si="17"/>
        <v>-2.2413276363128718</v>
      </c>
      <c r="Q79">
        <f t="shared" si="23"/>
        <v>477011.79178477312</v>
      </c>
      <c r="R79">
        <v>4300414.8406723645</v>
      </c>
      <c r="S79">
        <f t="shared" si="18"/>
        <v>0</v>
      </c>
      <c r="T79">
        <f t="shared" si="19"/>
        <v>0</v>
      </c>
      <c r="U79">
        <f t="shared" si="20"/>
        <v>0</v>
      </c>
      <c r="V79">
        <f t="shared" si="21"/>
        <v>1</v>
      </c>
      <c r="X79">
        <f t="shared" si="22"/>
        <v>477012.79178477312</v>
      </c>
      <c r="AB79">
        <f t="shared" si="24"/>
        <v>4300414.8406723645</v>
      </c>
      <c r="AC79">
        <v>477030.8000386465</v>
      </c>
      <c r="AD79">
        <v>0</v>
      </c>
    </row>
    <row r="80" spans="1:30" x14ac:dyDescent="0.25">
      <c r="A80" s="3" t="s">
        <v>75</v>
      </c>
      <c r="B80" s="2">
        <v>87.5</v>
      </c>
      <c r="C80">
        <v>7.12</v>
      </c>
      <c r="D80">
        <v>134.19999999999999</v>
      </c>
      <c r="E80" s="1" t="s">
        <v>4</v>
      </c>
      <c r="F80" s="1" t="s">
        <v>3</v>
      </c>
      <c r="J80" s="17">
        <v>477002.73499999999</v>
      </c>
      <c r="K80" s="17">
        <v>4300417.0820000004</v>
      </c>
      <c r="L80">
        <f t="shared" si="13"/>
        <v>0.4375</v>
      </c>
      <c r="M80" s="2">
        <f t="shared" si="14"/>
        <v>7.5575000000000001</v>
      </c>
      <c r="N80">
        <f t="shared" si="15"/>
        <v>2.3422318561763902</v>
      </c>
      <c r="O80">
        <f t="shared" si="16"/>
        <v>5.4180519173185244</v>
      </c>
      <c r="P80">
        <f t="shared" si="17"/>
        <v>-5.2688252648233709</v>
      </c>
      <c r="Q80">
        <f t="shared" si="23"/>
        <v>477008.15305191732</v>
      </c>
      <c r="R80">
        <v>4300411.8131747358</v>
      </c>
      <c r="S80">
        <f t="shared" si="18"/>
        <v>0</v>
      </c>
      <c r="T80">
        <f t="shared" si="19"/>
        <v>0</v>
      </c>
      <c r="U80">
        <f t="shared" si="20"/>
        <v>0</v>
      </c>
      <c r="V80">
        <f t="shared" si="21"/>
        <v>1</v>
      </c>
      <c r="X80">
        <f t="shared" si="22"/>
        <v>477009.15305191732</v>
      </c>
      <c r="AB80">
        <f t="shared" si="24"/>
        <v>4300411.8131747358</v>
      </c>
      <c r="AC80">
        <v>477040.16120532172</v>
      </c>
      <c r="AD80">
        <v>0</v>
      </c>
    </row>
    <row r="81" spans="1:30" x14ac:dyDescent="0.25">
      <c r="A81" s="3" t="s">
        <v>75</v>
      </c>
      <c r="B81" s="2">
        <v>103</v>
      </c>
      <c r="C81">
        <v>13.12</v>
      </c>
      <c r="D81">
        <v>134.19999999999999</v>
      </c>
      <c r="E81" s="1" t="s">
        <v>4</v>
      </c>
      <c r="F81" s="1" t="s">
        <v>3</v>
      </c>
      <c r="G81" s="1">
        <v>1</v>
      </c>
      <c r="H81" s="1" t="s">
        <v>18</v>
      </c>
      <c r="J81" s="17">
        <v>477002.73499999999</v>
      </c>
      <c r="K81" s="17">
        <v>4300417.0820000004</v>
      </c>
      <c r="L81">
        <f t="shared" si="13"/>
        <v>0.51500000000000001</v>
      </c>
      <c r="M81" s="2">
        <f t="shared" si="14"/>
        <v>13.635</v>
      </c>
      <c r="N81">
        <f t="shared" si="15"/>
        <v>2.3422318561763902</v>
      </c>
      <c r="O81">
        <f t="shared" si="16"/>
        <v>9.7750761353143343</v>
      </c>
      <c r="P81">
        <f t="shared" si="17"/>
        <v>-9.5058461774219865</v>
      </c>
      <c r="Q81">
        <f t="shared" si="23"/>
        <v>477012.51007613528</v>
      </c>
      <c r="R81">
        <v>4300407.5761538232</v>
      </c>
      <c r="S81">
        <f t="shared" si="18"/>
        <v>0</v>
      </c>
      <c r="T81">
        <f t="shared" si="19"/>
        <v>0</v>
      </c>
      <c r="U81">
        <f t="shared" si="20"/>
        <v>0</v>
      </c>
      <c r="V81">
        <f t="shared" si="21"/>
        <v>1</v>
      </c>
      <c r="X81">
        <f t="shared" si="22"/>
        <v>477013.51007613528</v>
      </c>
      <c r="AB81">
        <f t="shared" si="24"/>
        <v>4300407.5761538232</v>
      </c>
      <c r="AC81">
        <v>477043.61678527505</v>
      </c>
      <c r="AD81">
        <v>0</v>
      </c>
    </row>
    <row r="82" spans="1:30" x14ac:dyDescent="0.25">
      <c r="A82" s="3" t="s">
        <v>75</v>
      </c>
      <c r="B82" s="2">
        <v>128</v>
      </c>
      <c r="C82">
        <v>17.23</v>
      </c>
      <c r="D82">
        <v>171.2</v>
      </c>
      <c r="E82" s="1" t="s">
        <v>4</v>
      </c>
      <c r="F82" s="1" t="s">
        <v>3</v>
      </c>
      <c r="H82" s="1" t="s">
        <v>18</v>
      </c>
      <c r="J82" s="17">
        <v>477002.73499999999</v>
      </c>
      <c r="K82" s="17">
        <v>4300417.0820000004</v>
      </c>
      <c r="L82">
        <f t="shared" si="13"/>
        <v>0.64</v>
      </c>
      <c r="M82" s="2">
        <f t="shared" si="14"/>
        <v>17.87</v>
      </c>
      <c r="N82">
        <f t="shared" si="15"/>
        <v>2.9880036794142919</v>
      </c>
      <c r="O82">
        <f t="shared" si="16"/>
        <v>2.7338568943957662</v>
      </c>
      <c r="P82">
        <f t="shared" si="17"/>
        <v>-17.659641176449899</v>
      </c>
      <c r="Q82">
        <f t="shared" si="23"/>
        <v>477005.46885689435</v>
      </c>
      <c r="R82">
        <v>4300399.4223588239</v>
      </c>
      <c r="S82">
        <f t="shared" si="18"/>
        <v>0</v>
      </c>
      <c r="T82">
        <f t="shared" si="19"/>
        <v>0</v>
      </c>
      <c r="U82">
        <f t="shared" si="20"/>
        <v>0</v>
      </c>
      <c r="V82">
        <f t="shared" si="21"/>
        <v>1</v>
      </c>
      <c r="X82">
        <f t="shared" si="22"/>
        <v>477006.46885689435</v>
      </c>
      <c r="AB82">
        <f t="shared" si="24"/>
        <v>4300399.4223588239</v>
      </c>
      <c r="AC82">
        <v>477057.6437601684</v>
      </c>
      <c r="AD82">
        <v>0</v>
      </c>
    </row>
    <row r="83" spans="1:30" x14ac:dyDescent="0.25">
      <c r="A83" s="3" t="s">
        <v>75</v>
      </c>
      <c r="B83" s="2">
        <v>97</v>
      </c>
      <c r="C83">
        <v>52.07</v>
      </c>
      <c r="D83">
        <v>195.3</v>
      </c>
      <c r="E83" s="1" t="s">
        <v>2</v>
      </c>
      <c r="F83" s="1" t="s">
        <v>3</v>
      </c>
      <c r="H83" s="1" t="s">
        <v>18</v>
      </c>
      <c r="J83" s="17">
        <v>477002.73499999999</v>
      </c>
      <c r="K83" s="17">
        <v>4300417.0820000004</v>
      </c>
      <c r="L83">
        <f t="shared" si="13"/>
        <v>0.48499999999999999</v>
      </c>
      <c r="M83" s="2">
        <f t="shared" si="14"/>
        <v>52.555</v>
      </c>
      <c r="N83">
        <f t="shared" si="15"/>
        <v>3.4086280291449258</v>
      </c>
      <c r="O83">
        <f t="shared" si="16"/>
        <v>-13.86784814093018</v>
      </c>
      <c r="P83">
        <f t="shared" si="17"/>
        <v>-50.692315127049575</v>
      </c>
      <c r="Q83">
        <f t="shared" si="23"/>
        <v>476988.86715185904</v>
      </c>
      <c r="R83">
        <v>4300366.3896848736</v>
      </c>
      <c r="S83">
        <f t="shared" si="18"/>
        <v>0</v>
      </c>
      <c r="T83">
        <f t="shared" si="19"/>
        <v>0</v>
      </c>
      <c r="U83">
        <f t="shared" si="20"/>
        <v>0</v>
      </c>
      <c r="V83">
        <f t="shared" si="21"/>
        <v>1</v>
      </c>
      <c r="X83">
        <f t="shared" si="22"/>
        <v>476989.86715185904</v>
      </c>
      <c r="AB83">
        <f t="shared" si="24"/>
        <v>4300366.3896848736</v>
      </c>
      <c r="AC83">
        <v>477065.63982374524</v>
      </c>
      <c r="AD83">
        <v>0</v>
      </c>
    </row>
    <row r="84" spans="1:30" x14ac:dyDescent="0.25">
      <c r="A84" s="3" t="s">
        <v>75</v>
      </c>
      <c r="B84" s="2">
        <v>96</v>
      </c>
      <c r="C84">
        <v>74.28</v>
      </c>
      <c r="D84">
        <v>203.4</v>
      </c>
      <c r="E84" s="1" t="s">
        <v>2</v>
      </c>
      <c r="F84" s="1" t="s">
        <v>3</v>
      </c>
      <c r="J84" s="17">
        <v>477002.73499999999</v>
      </c>
      <c r="K84" s="17">
        <v>4300417.0820000004</v>
      </c>
      <c r="L84">
        <f t="shared" si="13"/>
        <v>0.48</v>
      </c>
      <c r="M84" s="2">
        <f t="shared" si="14"/>
        <v>74.760000000000005</v>
      </c>
      <c r="N84">
        <f t="shared" si="15"/>
        <v>3.5499996985564666</v>
      </c>
      <c r="O84">
        <f t="shared" si="16"/>
        <v>-29.690776303856214</v>
      </c>
      <c r="P84">
        <f t="shared" si="17"/>
        <v>-68.611335816134428</v>
      </c>
      <c r="Q84">
        <f t="shared" si="23"/>
        <v>476973.04422369611</v>
      </c>
      <c r="R84">
        <v>4300348.4706641845</v>
      </c>
      <c r="S84">
        <f t="shared" si="18"/>
        <v>0</v>
      </c>
      <c r="T84">
        <f t="shared" si="19"/>
        <v>0</v>
      </c>
      <c r="U84">
        <f t="shared" si="20"/>
        <v>0</v>
      </c>
      <c r="V84">
        <f t="shared" si="21"/>
        <v>1</v>
      </c>
      <c r="X84">
        <f t="shared" si="22"/>
        <v>476974.04422369611</v>
      </c>
      <c r="AB84">
        <f t="shared" si="24"/>
        <v>4300348.4706641845</v>
      </c>
      <c r="AC84">
        <v>477075.36015699396</v>
      </c>
      <c r="AD84">
        <v>0</v>
      </c>
    </row>
    <row r="85" spans="1:30" x14ac:dyDescent="0.25">
      <c r="A85" s="3" t="s">
        <v>75</v>
      </c>
      <c r="B85" s="2">
        <v>81</v>
      </c>
      <c r="C85">
        <v>36.549999999999997</v>
      </c>
      <c r="D85">
        <v>217</v>
      </c>
      <c r="E85" s="1" t="s">
        <v>2</v>
      </c>
      <c r="G85" s="1">
        <v>1</v>
      </c>
      <c r="I85" t="s">
        <v>74</v>
      </c>
      <c r="J85" s="17">
        <v>477002.73499999999</v>
      </c>
      <c r="K85" s="17">
        <v>4300417.0820000004</v>
      </c>
      <c r="L85">
        <f t="shared" si="13"/>
        <v>0.40500000000000003</v>
      </c>
      <c r="M85" s="2">
        <f t="shared" si="14"/>
        <v>36.954999999999998</v>
      </c>
      <c r="N85">
        <f t="shared" si="15"/>
        <v>3.7873644768276953</v>
      </c>
      <c r="O85">
        <f t="shared" si="16"/>
        <v>-22.240074180583946</v>
      </c>
      <c r="P85">
        <f t="shared" si="17"/>
        <v>-29.513575273797706</v>
      </c>
      <c r="Q85">
        <f t="shared" si="23"/>
        <v>476980.4949258194</v>
      </c>
      <c r="R85">
        <v>4300387.5684247268</v>
      </c>
      <c r="S85">
        <f t="shared" si="18"/>
        <v>0</v>
      </c>
      <c r="T85">
        <f t="shared" si="19"/>
        <v>0</v>
      </c>
      <c r="U85">
        <f t="shared" si="20"/>
        <v>0</v>
      </c>
      <c r="V85">
        <f t="shared" si="21"/>
        <v>1</v>
      </c>
      <c r="X85">
        <f t="shared" si="22"/>
        <v>476981.4949258194</v>
      </c>
      <c r="AB85">
        <f t="shared" si="24"/>
        <v>4300387.5684247268</v>
      </c>
      <c r="AC85">
        <v>477057.96045858919</v>
      </c>
      <c r="AD85">
        <v>0</v>
      </c>
    </row>
    <row r="86" spans="1:30" x14ac:dyDescent="0.25">
      <c r="A86" s="3" t="s">
        <v>75</v>
      </c>
      <c r="B86" s="2">
        <f>SQRT(92^2+48^2)</f>
        <v>103.76897416858277</v>
      </c>
      <c r="C86">
        <v>28.09</v>
      </c>
      <c r="D86">
        <v>275.60000000000002</v>
      </c>
      <c r="E86" s="1" t="s">
        <v>2</v>
      </c>
      <c r="F86" s="1" t="s">
        <v>3</v>
      </c>
      <c r="I86" t="s">
        <v>77</v>
      </c>
      <c r="J86" s="17">
        <v>477002.73499999999</v>
      </c>
      <c r="K86" s="17">
        <v>4300417.0820000004</v>
      </c>
      <c r="L86">
        <f t="shared" si="13"/>
        <v>0.51884487084291386</v>
      </c>
      <c r="M86" s="2">
        <f t="shared" si="14"/>
        <v>28.608844870842915</v>
      </c>
      <c r="N86">
        <f t="shared" si="15"/>
        <v>4.8101274184963723</v>
      </c>
      <c r="O86">
        <f t="shared" si="16"/>
        <v>-28.47230629729254</v>
      </c>
      <c r="P86">
        <f t="shared" si="17"/>
        <v>2.7917340412565204</v>
      </c>
      <c r="Q86">
        <f t="shared" si="23"/>
        <v>476974.26269370271</v>
      </c>
      <c r="R86">
        <v>4300419.873734042</v>
      </c>
      <c r="S86">
        <f t="shared" si="18"/>
        <v>0</v>
      </c>
      <c r="T86">
        <f t="shared" si="19"/>
        <v>0</v>
      </c>
      <c r="U86">
        <f t="shared" si="20"/>
        <v>0</v>
      </c>
      <c r="V86">
        <f t="shared" si="21"/>
        <v>1</v>
      </c>
      <c r="X86">
        <f t="shared" si="22"/>
        <v>476975.26269370271</v>
      </c>
      <c r="AB86">
        <f t="shared" si="24"/>
        <v>4300419.873734042</v>
      </c>
      <c r="AC86">
        <v>477062.89925606624</v>
      </c>
      <c r="AD86">
        <v>0</v>
      </c>
    </row>
    <row r="87" spans="1:30" x14ac:dyDescent="0.25">
      <c r="A87" s="3" t="s">
        <v>75</v>
      </c>
      <c r="B87" s="2">
        <v>102.8</v>
      </c>
      <c r="C87">
        <v>38.979999999999997</v>
      </c>
      <c r="D87">
        <v>331</v>
      </c>
      <c r="E87" s="1" t="s">
        <v>1</v>
      </c>
      <c r="F87" s="1" t="s">
        <v>3</v>
      </c>
      <c r="H87" s="1" t="s">
        <v>18</v>
      </c>
      <c r="J87" s="17">
        <v>477002.73499999999</v>
      </c>
      <c r="K87" s="17">
        <v>4300417.0820000004</v>
      </c>
      <c r="L87">
        <f t="shared" si="13"/>
        <v>0.51400000000000001</v>
      </c>
      <c r="M87" s="2">
        <f t="shared" si="14"/>
        <v>39.494</v>
      </c>
      <c r="N87">
        <f t="shared" si="15"/>
        <v>5.7770398241012311</v>
      </c>
      <c r="O87">
        <f t="shared" si="16"/>
        <v>-19.14707114200883</v>
      </c>
      <c r="P87">
        <f t="shared" si="17"/>
        <v>34.542230713763303</v>
      </c>
      <c r="Q87">
        <f t="shared" si="23"/>
        <v>476983.587928858</v>
      </c>
      <c r="R87">
        <v>4300451.6242307145</v>
      </c>
      <c r="S87">
        <f t="shared" si="18"/>
        <v>0</v>
      </c>
      <c r="T87">
        <f t="shared" si="19"/>
        <v>0</v>
      </c>
      <c r="U87">
        <f t="shared" si="20"/>
        <v>0</v>
      </c>
      <c r="V87">
        <f t="shared" si="21"/>
        <v>1</v>
      </c>
      <c r="X87">
        <f t="shared" si="22"/>
        <v>476984.587928858</v>
      </c>
      <c r="AB87">
        <f t="shared" si="24"/>
        <v>4300451.6242307145</v>
      </c>
      <c r="AC87">
        <v>477062.54563472111</v>
      </c>
      <c r="AD87">
        <v>0</v>
      </c>
    </row>
    <row r="88" spans="1:30" x14ac:dyDescent="0.25">
      <c r="A88" s="3" t="s">
        <v>75</v>
      </c>
      <c r="B88" s="2">
        <v>101.5</v>
      </c>
      <c r="C88">
        <v>28.38</v>
      </c>
      <c r="D88">
        <v>2.85</v>
      </c>
      <c r="E88" s="1" t="s">
        <v>2</v>
      </c>
      <c r="F88" s="1" t="s">
        <v>3</v>
      </c>
      <c r="J88" s="17">
        <v>477002.73499999999</v>
      </c>
      <c r="K88" s="17">
        <v>4300417.0820000004</v>
      </c>
      <c r="L88">
        <f t="shared" si="13"/>
        <v>0.50749999999999995</v>
      </c>
      <c r="M88" s="2">
        <f t="shared" si="14"/>
        <v>28.887499999999999</v>
      </c>
      <c r="N88">
        <f t="shared" si="15"/>
        <v>4.9741883681838392E-2</v>
      </c>
      <c r="O88">
        <f t="shared" si="16"/>
        <v>1.4363261876308537</v>
      </c>
      <c r="P88">
        <f t="shared" si="17"/>
        <v>28.85176984749334</v>
      </c>
      <c r="Q88">
        <f t="shared" si="23"/>
        <v>477004.17132618761</v>
      </c>
      <c r="R88">
        <v>4300445.9337698482</v>
      </c>
      <c r="S88">
        <f t="shared" si="18"/>
        <v>0</v>
      </c>
      <c r="T88">
        <f t="shared" si="19"/>
        <v>0</v>
      </c>
      <c r="U88">
        <f t="shared" si="20"/>
        <v>0</v>
      </c>
      <c r="V88">
        <f t="shared" si="21"/>
        <v>1</v>
      </c>
      <c r="X88">
        <f t="shared" si="22"/>
        <v>477005.17132618761</v>
      </c>
      <c r="AB88">
        <f t="shared" si="24"/>
        <v>4300445.9337698482</v>
      </c>
      <c r="AC88">
        <v>477062.83592229092</v>
      </c>
      <c r="AD88">
        <v>0</v>
      </c>
    </row>
    <row r="89" spans="1:30" x14ac:dyDescent="0.25">
      <c r="A89" s="3" t="s">
        <v>76</v>
      </c>
      <c r="B89" s="2">
        <v>130.19999999999999</v>
      </c>
      <c r="C89">
        <v>3.02</v>
      </c>
      <c r="D89">
        <v>84.8</v>
      </c>
      <c r="E89" s="1" t="s">
        <v>2</v>
      </c>
      <c r="F89" s="1" t="s">
        <v>3</v>
      </c>
      <c r="J89" s="17">
        <v>476921.01199999999</v>
      </c>
      <c r="K89" s="17">
        <v>4300468.1059999997</v>
      </c>
      <c r="L89">
        <f t="shared" si="13"/>
        <v>0.65099999999999991</v>
      </c>
      <c r="M89" s="2">
        <f t="shared" si="14"/>
        <v>3.6709999999999998</v>
      </c>
      <c r="N89">
        <f t="shared" si="15"/>
        <v>1.4800392056911915</v>
      </c>
      <c r="O89">
        <f t="shared" si="16"/>
        <v>3.6558916273192268</v>
      </c>
      <c r="P89">
        <f t="shared" si="17"/>
        <v>0.33271220190605078</v>
      </c>
      <c r="Q89">
        <f t="shared" si="23"/>
        <v>476924.66789162729</v>
      </c>
      <c r="R89">
        <v>4300468.438712202</v>
      </c>
      <c r="S89">
        <f t="shared" si="18"/>
        <v>0</v>
      </c>
      <c r="T89">
        <f t="shared" si="19"/>
        <v>0</v>
      </c>
      <c r="U89">
        <f t="shared" si="20"/>
        <v>0</v>
      </c>
      <c r="V89">
        <f t="shared" si="21"/>
        <v>1</v>
      </c>
      <c r="X89">
        <f t="shared" si="22"/>
        <v>476925.66789162729</v>
      </c>
      <c r="AB89">
        <f t="shared" si="24"/>
        <v>4300468.438712202</v>
      </c>
      <c r="AC89">
        <v>477040.25074718264</v>
      </c>
      <c r="AD89">
        <v>0</v>
      </c>
    </row>
    <row r="90" spans="1:30" x14ac:dyDescent="0.25">
      <c r="A90" s="3" t="s">
        <v>76</v>
      </c>
      <c r="B90" s="2">
        <v>101.5</v>
      </c>
      <c r="C90">
        <v>14.19</v>
      </c>
      <c r="D90">
        <v>59</v>
      </c>
      <c r="E90" s="1" t="s">
        <v>1</v>
      </c>
      <c r="F90" s="1" t="s">
        <v>3</v>
      </c>
      <c r="J90" s="17">
        <v>476921.01199999999</v>
      </c>
      <c r="K90" s="17">
        <v>4300468.1059999997</v>
      </c>
      <c r="L90">
        <f t="shared" si="13"/>
        <v>0.50749999999999995</v>
      </c>
      <c r="M90" s="2">
        <f t="shared" si="14"/>
        <v>14.6975</v>
      </c>
      <c r="N90">
        <f t="shared" si="15"/>
        <v>1.0297442586766545</v>
      </c>
      <c r="O90">
        <f t="shared" si="16"/>
        <v>12.598216402069296</v>
      </c>
      <c r="P90">
        <f t="shared" si="17"/>
        <v>7.5697721059905207</v>
      </c>
      <c r="Q90">
        <f t="shared" si="23"/>
        <v>476933.61021640204</v>
      </c>
      <c r="R90">
        <v>4300475.6757721053</v>
      </c>
      <c r="S90">
        <f t="shared" si="18"/>
        <v>0</v>
      </c>
      <c r="T90">
        <f t="shared" si="19"/>
        <v>0</v>
      </c>
      <c r="U90">
        <f t="shared" si="20"/>
        <v>0</v>
      </c>
      <c r="V90">
        <f t="shared" si="21"/>
        <v>1</v>
      </c>
      <c r="X90">
        <f t="shared" si="22"/>
        <v>476934.61021640204</v>
      </c>
      <c r="AB90">
        <f t="shared" si="24"/>
        <v>4300475.6757721053</v>
      </c>
      <c r="AC90">
        <v>477043.43179194111</v>
      </c>
      <c r="AD90">
        <v>0</v>
      </c>
    </row>
    <row r="91" spans="1:30" x14ac:dyDescent="0.25">
      <c r="A91" s="3" t="s">
        <v>76</v>
      </c>
      <c r="B91" s="2">
        <v>91.8</v>
      </c>
      <c r="C91">
        <v>29.84</v>
      </c>
      <c r="D91">
        <v>56</v>
      </c>
      <c r="E91" s="1" t="s">
        <v>1</v>
      </c>
      <c r="F91" s="1" t="s">
        <v>3</v>
      </c>
      <c r="J91" s="17">
        <v>476921.01199999999</v>
      </c>
      <c r="K91" s="17">
        <v>4300468.1059999997</v>
      </c>
      <c r="L91">
        <f t="shared" si="13"/>
        <v>0.45899999999999996</v>
      </c>
      <c r="M91" s="2">
        <f t="shared" si="14"/>
        <v>30.298999999999999</v>
      </c>
      <c r="N91">
        <f t="shared" si="15"/>
        <v>0.97738438111682457</v>
      </c>
      <c r="O91">
        <f t="shared" si="16"/>
        <v>25.119009410845209</v>
      </c>
      <c r="P91">
        <f t="shared" si="17"/>
        <v>16.942985782260156</v>
      </c>
      <c r="Q91">
        <f t="shared" si="23"/>
        <v>476946.13100941083</v>
      </c>
      <c r="R91">
        <v>4300485.0489857821</v>
      </c>
      <c r="S91">
        <f t="shared" si="18"/>
        <v>0</v>
      </c>
      <c r="T91">
        <f t="shared" si="19"/>
        <v>0</v>
      </c>
      <c r="U91">
        <f t="shared" si="20"/>
        <v>0</v>
      </c>
      <c r="V91">
        <f t="shared" si="21"/>
        <v>1</v>
      </c>
      <c r="X91">
        <f t="shared" si="22"/>
        <v>476947.13100941083</v>
      </c>
      <c r="AB91">
        <f t="shared" si="24"/>
        <v>4300485.0489857821</v>
      </c>
      <c r="AC91">
        <v>477037.25534330279</v>
      </c>
      <c r="AD91">
        <v>0</v>
      </c>
    </row>
    <row r="92" spans="1:30" x14ac:dyDescent="0.25">
      <c r="A92" s="3" t="s">
        <v>76</v>
      </c>
      <c r="B92" s="2">
        <v>126.5</v>
      </c>
      <c r="C92">
        <v>42.8</v>
      </c>
      <c r="D92" s="15">
        <v>72.099999999999994</v>
      </c>
      <c r="E92" s="1" t="s">
        <v>12</v>
      </c>
      <c r="F92" s="1" t="s">
        <v>3</v>
      </c>
      <c r="H92" s="1" t="s">
        <v>18</v>
      </c>
      <c r="I92" t="s">
        <v>9</v>
      </c>
      <c r="J92" s="17">
        <v>476921.01199999999</v>
      </c>
      <c r="K92" s="17">
        <v>4300468.1059999997</v>
      </c>
      <c r="L92">
        <f t="shared" si="13"/>
        <v>0.63249999999999995</v>
      </c>
      <c r="M92" s="2">
        <f t="shared" si="14"/>
        <v>43.432499999999997</v>
      </c>
      <c r="N92">
        <f t="shared" si="15"/>
        <v>1.2583823906879115</v>
      </c>
      <c r="O92">
        <f t="shared" si="16"/>
        <v>41.330123946493693</v>
      </c>
      <c r="P92">
        <f t="shared" si="17"/>
        <v>13.349266302590125</v>
      </c>
      <c r="Q92">
        <f t="shared" si="23"/>
        <v>476962.34212394647</v>
      </c>
      <c r="R92">
        <v>4300481.4552663025</v>
      </c>
      <c r="S92">
        <f t="shared" si="18"/>
        <v>0</v>
      </c>
      <c r="T92">
        <f t="shared" si="19"/>
        <v>0</v>
      </c>
      <c r="U92">
        <f t="shared" si="20"/>
        <v>0</v>
      </c>
      <c r="V92">
        <f t="shared" si="21"/>
        <v>1</v>
      </c>
      <c r="X92">
        <f t="shared" si="22"/>
        <v>476963.34212394647</v>
      </c>
      <c r="AB92">
        <f t="shared" si="24"/>
        <v>4300481.4552663025</v>
      </c>
      <c r="AC92">
        <v>477029.74819009553</v>
      </c>
      <c r="AD92">
        <v>0</v>
      </c>
    </row>
    <row r="93" spans="1:30" x14ac:dyDescent="0.25">
      <c r="A93" s="3" t="s">
        <v>76</v>
      </c>
      <c r="B93" s="2">
        <v>116</v>
      </c>
      <c r="C93">
        <v>17.93</v>
      </c>
      <c r="D93" s="15">
        <v>128</v>
      </c>
      <c r="E93" s="1" t="s">
        <v>4</v>
      </c>
      <c r="F93" s="1" t="s">
        <v>3</v>
      </c>
      <c r="H93" s="1" t="s">
        <v>18</v>
      </c>
      <c r="J93" s="17">
        <v>476921.01199999999</v>
      </c>
      <c r="K93" s="17">
        <v>4300468.1059999997</v>
      </c>
      <c r="L93">
        <f t="shared" si="13"/>
        <v>0.57999999999999996</v>
      </c>
      <c r="M93" s="2">
        <f t="shared" si="14"/>
        <v>18.509999999999998</v>
      </c>
      <c r="N93">
        <f t="shared" si="15"/>
        <v>2.2340214425527418</v>
      </c>
      <c r="O93">
        <f t="shared" si="16"/>
        <v>14.586079049260423</v>
      </c>
      <c r="P93">
        <f t="shared" si="17"/>
        <v>-11.395893908277934</v>
      </c>
      <c r="Q93">
        <f t="shared" si="23"/>
        <v>476935.59807904926</v>
      </c>
      <c r="R93">
        <v>4300456.7101060916</v>
      </c>
      <c r="S93">
        <f t="shared" si="18"/>
        <v>0</v>
      </c>
      <c r="T93">
        <f t="shared" si="19"/>
        <v>0</v>
      </c>
      <c r="U93">
        <f t="shared" si="20"/>
        <v>0</v>
      </c>
      <c r="V93">
        <f t="shared" si="21"/>
        <v>1</v>
      </c>
      <c r="X93">
        <f t="shared" si="22"/>
        <v>476936.59807904926</v>
      </c>
      <c r="AB93">
        <f t="shared" si="24"/>
        <v>4300456.7101060916</v>
      </c>
      <c r="AC93">
        <v>477037.39842889924</v>
      </c>
      <c r="AD93">
        <v>0</v>
      </c>
    </row>
    <row r="94" spans="1:30" x14ac:dyDescent="0.25">
      <c r="A94" s="3" t="s">
        <v>76</v>
      </c>
      <c r="B94" s="2">
        <v>106.5</v>
      </c>
      <c r="C94">
        <v>46.7</v>
      </c>
      <c r="D94" s="15">
        <v>165</v>
      </c>
      <c r="E94" s="1" t="s">
        <v>2</v>
      </c>
      <c r="G94" s="1">
        <v>1</v>
      </c>
      <c r="I94" t="s">
        <v>74</v>
      </c>
      <c r="J94" s="17">
        <v>476921.01199999999</v>
      </c>
      <c r="K94" s="17">
        <v>4300468.1059999997</v>
      </c>
      <c r="L94">
        <f t="shared" si="13"/>
        <v>0.53249999999999997</v>
      </c>
      <c r="M94" s="2">
        <f t="shared" si="14"/>
        <v>47.232500000000002</v>
      </c>
      <c r="N94">
        <f t="shared" si="15"/>
        <v>2.8797932657906435</v>
      </c>
      <c r="O94">
        <f t="shared" si="16"/>
        <v>12.224670547804825</v>
      </c>
      <c r="P94">
        <f t="shared" si="17"/>
        <v>-45.623091590198413</v>
      </c>
      <c r="Q94">
        <f t="shared" si="23"/>
        <v>476933.23667054781</v>
      </c>
      <c r="R94">
        <v>4300422.4829084091</v>
      </c>
      <c r="S94">
        <f t="shared" si="18"/>
        <v>0</v>
      </c>
      <c r="T94">
        <f t="shared" si="19"/>
        <v>0</v>
      </c>
      <c r="U94">
        <f t="shared" si="20"/>
        <v>0</v>
      </c>
      <c r="V94">
        <f t="shared" si="21"/>
        <v>1</v>
      </c>
      <c r="X94">
        <f t="shared" si="22"/>
        <v>476934.23667054781</v>
      </c>
      <c r="AB94">
        <f t="shared" si="24"/>
        <v>4300422.4829084091</v>
      </c>
      <c r="AC94">
        <v>477032.7232969951</v>
      </c>
      <c r="AD94">
        <v>0</v>
      </c>
    </row>
    <row r="95" spans="1:30" x14ac:dyDescent="0.25">
      <c r="A95" s="3" t="s">
        <v>76</v>
      </c>
      <c r="B95" s="2">
        <v>88.5</v>
      </c>
      <c r="C95">
        <v>24.62</v>
      </c>
      <c r="D95" s="15">
        <v>189</v>
      </c>
      <c r="E95" s="1" t="s">
        <v>1</v>
      </c>
      <c r="F95" s="1" t="s">
        <v>3</v>
      </c>
      <c r="H95" s="1" t="s">
        <v>18</v>
      </c>
      <c r="J95" s="17">
        <v>476921.01199999999</v>
      </c>
      <c r="K95" s="17">
        <v>4300468.1059999997</v>
      </c>
      <c r="L95">
        <f t="shared" si="13"/>
        <v>0.4425</v>
      </c>
      <c r="M95" s="2">
        <f t="shared" si="14"/>
        <v>25.0625</v>
      </c>
      <c r="N95">
        <f t="shared" si="15"/>
        <v>3.2986722862692828</v>
      </c>
      <c r="O95">
        <f t="shared" si="16"/>
        <v>-3.9206387800707825</v>
      </c>
      <c r="P95">
        <f t="shared" si="17"/>
        <v>-24.75393903616564</v>
      </c>
      <c r="Q95">
        <f t="shared" si="23"/>
        <v>476917.09136121994</v>
      </c>
      <c r="R95">
        <v>4300443.3520609634</v>
      </c>
      <c r="S95">
        <f t="shared" si="18"/>
        <v>0</v>
      </c>
      <c r="T95">
        <f t="shared" si="19"/>
        <v>0</v>
      </c>
      <c r="U95">
        <f t="shared" si="20"/>
        <v>0</v>
      </c>
      <c r="V95">
        <f t="shared" si="21"/>
        <v>1</v>
      </c>
      <c r="X95">
        <f t="shared" si="22"/>
        <v>476918.09136121994</v>
      </c>
      <c r="AB95">
        <f t="shared" si="24"/>
        <v>4300443.3520609634</v>
      </c>
      <c r="AC95">
        <v>477009.77492471569</v>
      </c>
      <c r="AD95">
        <v>0</v>
      </c>
    </row>
    <row r="96" spans="1:30" x14ac:dyDescent="0.25">
      <c r="A96" s="3" t="s">
        <v>76</v>
      </c>
      <c r="B96" s="2">
        <v>99.5</v>
      </c>
      <c r="C96">
        <v>24.62</v>
      </c>
      <c r="D96" s="15">
        <v>182</v>
      </c>
      <c r="E96" s="1" t="s">
        <v>1</v>
      </c>
      <c r="F96" s="1" t="s">
        <v>3</v>
      </c>
      <c r="I96" t="s">
        <v>9</v>
      </c>
      <c r="J96" s="17">
        <v>476921.01199999999</v>
      </c>
      <c r="K96" s="17">
        <v>4300468.1059999997</v>
      </c>
      <c r="L96">
        <f t="shared" si="13"/>
        <v>0.4975</v>
      </c>
      <c r="M96" s="2">
        <f t="shared" si="14"/>
        <v>25.1175</v>
      </c>
      <c r="N96">
        <f t="shared" si="15"/>
        <v>3.1764992386296798</v>
      </c>
      <c r="O96">
        <f t="shared" si="16"/>
        <v>-0.87658810842506629</v>
      </c>
      <c r="P96">
        <f t="shared" si="17"/>
        <v>-25.102199097652136</v>
      </c>
      <c r="Q96">
        <f t="shared" si="23"/>
        <v>476920.13541189156</v>
      </c>
      <c r="R96">
        <v>4300443.0038009016</v>
      </c>
      <c r="S96">
        <f t="shared" si="18"/>
        <v>0</v>
      </c>
      <c r="T96">
        <f t="shared" si="19"/>
        <v>0</v>
      </c>
      <c r="U96">
        <f t="shared" si="20"/>
        <v>0</v>
      </c>
      <c r="V96">
        <f t="shared" si="21"/>
        <v>1</v>
      </c>
      <c r="X96">
        <f t="shared" si="22"/>
        <v>476921.13541189156</v>
      </c>
      <c r="AB96">
        <f t="shared" si="24"/>
        <v>4300443.0038009016</v>
      </c>
      <c r="AC96">
        <v>477012.00374366407</v>
      </c>
      <c r="AD96">
        <v>0</v>
      </c>
    </row>
    <row r="97" spans="1:30" x14ac:dyDescent="0.25">
      <c r="A97" s="3" t="s">
        <v>76</v>
      </c>
      <c r="B97" s="2">
        <v>95.5</v>
      </c>
      <c r="C97">
        <v>25.6</v>
      </c>
      <c r="D97" s="15">
        <v>182</v>
      </c>
      <c r="E97" s="1" t="s">
        <v>4</v>
      </c>
      <c r="F97" s="1" t="s">
        <v>3</v>
      </c>
      <c r="J97" s="17">
        <v>476921.01199999999</v>
      </c>
      <c r="K97" s="17">
        <v>4300468.1059999997</v>
      </c>
      <c r="L97">
        <f t="shared" si="13"/>
        <v>0.47749999999999998</v>
      </c>
      <c r="M97" s="2">
        <f t="shared" si="14"/>
        <v>26.077500000000001</v>
      </c>
      <c r="N97">
        <f t="shared" si="15"/>
        <v>3.1764992386296798</v>
      </c>
      <c r="O97">
        <f t="shared" si="16"/>
        <v>-0.91009162525946719</v>
      </c>
      <c r="P97">
        <f t="shared" si="17"/>
        <v>-26.06161429159047</v>
      </c>
      <c r="Q97">
        <f t="shared" si="23"/>
        <v>476920.10190837475</v>
      </c>
      <c r="R97">
        <v>4300442.0443857079</v>
      </c>
      <c r="S97">
        <f t="shared" si="18"/>
        <v>0</v>
      </c>
      <c r="T97">
        <f t="shared" si="19"/>
        <v>0</v>
      </c>
      <c r="U97">
        <f t="shared" si="20"/>
        <v>0</v>
      </c>
      <c r="V97">
        <f t="shared" si="21"/>
        <v>1</v>
      </c>
      <c r="X97">
        <f t="shared" si="22"/>
        <v>476921.10190837475</v>
      </c>
      <c r="AB97">
        <f t="shared" si="24"/>
        <v>4300442.0443857079</v>
      </c>
      <c r="AC97">
        <v>477010.32</v>
      </c>
      <c r="AD97">
        <v>0</v>
      </c>
    </row>
    <row r="98" spans="1:30" x14ac:dyDescent="0.25">
      <c r="A98" s="3" t="s">
        <v>76</v>
      </c>
      <c r="B98" s="2">
        <v>87.5</v>
      </c>
      <c r="C98">
        <v>13.17</v>
      </c>
      <c r="D98" s="15">
        <v>288</v>
      </c>
      <c r="E98" s="1" t="s">
        <v>12</v>
      </c>
      <c r="F98" s="1" t="s">
        <v>3</v>
      </c>
      <c r="J98" s="17">
        <v>476921.01199999999</v>
      </c>
      <c r="K98" s="17">
        <v>4300468.1059999997</v>
      </c>
      <c r="L98">
        <f t="shared" si="13"/>
        <v>0.4375</v>
      </c>
      <c r="M98" s="2">
        <f t="shared" si="14"/>
        <v>13.6075</v>
      </c>
      <c r="N98">
        <f t="shared" si="15"/>
        <v>5.026548245743669</v>
      </c>
      <c r="O98">
        <f t="shared" si="16"/>
        <v>-12.941501545486304</v>
      </c>
      <c r="P98">
        <f t="shared" si="17"/>
        <v>4.2049487509570946</v>
      </c>
      <c r="Q98">
        <f t="shared" si="23"/>
        <v>476908.0704984545</v>
      </c>
      <c r="R98">
        <v>4300472.3109487509</v>
      </c>
      <c r="S98">
        <f t="shared" si="18"/>
        <v>0</v>
      </c>
      <c r="T98">
        <f t="shared" si="19"/>
        <v>0</v>
      </c>
      <c r="U98">
        <f t="shared" si="20"/>
        <v>0</v>
      </c>
      <c r="V98">
        <f t="shared" si="21"/>
        <v>1</v>
      </c>
      <c r="X98">
        <f t="shared" si="22"/>
        <v>476909.0704984545</v>
      </c>
      <c r="AB98">
        <f t="shared" si="24"/>
        <v>4300472.3109487509</v>
      </c>
      <c r="AC98">
        <v>477010.79499999998</v>
      </c>
      <c r="AD98">
        <v>0</v>
      </c>
    </row>
    <row r="99" spans="1:30" x14ac:dyDescent="0.25">
      <c r="A99" s="3" t="s">
        <v>76</v>
      </c>
      <c r="B99" s="2">
        <v>97</v>
      </c>
      <c r="C99">
        <v>16.77</v>
      </c>
      <c r="D99" s="15">
        <v>332</v>
      </c>
      <c r="E99" s="1" t="s">
        <v>12</v>
      </c>
      <c r="F99" s="1" t="s">
        <v>3</v>
      </c>
      <c r="J99" s="17">
        <v>476921.01199999999</v>
      </c>
      <c r="K99" s="17">
        <v>4300468.1059999997</v>
      </c>
      <c r="L99">
        <f t="shared" si="13"/>
        <v>0.48499999999999999</v>
      </c>
      <c r="M99" s="2">
        <f t="shared" si="14"/>
        <v>17.254999999999999</v>
      </c>
      <c r="N99">
        <f t="shared" si="15"/>
        <v>5.7944931166211742</v>
      </c>
      <c r="O99">
        <f t="shared" si="16"/>
        <v>-8.1007318158705459</v>
      </c>
      <c r="P99">
        <f t="shared" si="17"/>
        <v>15.235260714780782</v>
      </c>
      <c r="Q99">
        <f t="shared" si="23"/>
        <v>476912.91126818414</v>
      </c>
      <c r="R99">
        <v>4300483.3412607145</v>
      </c>
      <c r="S99">
        <f t="shared" si="18"/>
        <v>0</v>
      </c>
      <c r="T99">
        <f t="shared" si="19"/>
        <v>0</v>
      </c>
      <c r="U99">
        <f t="shared" si="20"/>
        <v>0</v>
      </c>
      <c r="V99">
        <f t="shared" si="21"/>
        <v>1</v>
      </c>
      <c r="X99">
        <f t="shared" si="22"/>
        <v>476913.91126818414</v>
      </c>
      <c r="AB99">
        <f t="shared" si="24"/>
        <v>4300483.3412607145</v>
      </c>
      <c r="AC99">
        <v>476995.32832363941</v>
      </c>
      <c r="AD99">
        <v>0</v>
      </c>
    </row>
    <row r="100" spans="1:30" x14ac:dyDescent="0.25">
      <c r="A100" s="3" t="s">
        <v>76</v>
      </c>
      <c r="B100" s="2">
        <v>130.5</v>
      </c>
      <c r="C100">
        <v>32.799999999999997</v>
      </c>
      <c r="D100" s="15">
        <v>25.5</v>
      </c>
      <c r="E100" s="1" t="s">
        <v>2</v>
      </c>
      <c r="F100" s="1" t="s">
        <v>3</v>
      </c>
      <c r="J100" s="17">
        <v>476921.01199999999</v>
      </c>
      <c r="K100" s="17">
        <v>4300468.1059999997</v>
      </c>
      <c r="L100">
        <f t="shared" si="13"/>
        <v>0.65249999999999997</v>
      </c>
      <c r="M100" s="2">
        <f t="shared" si="14"/>
        <v>33.452500000000001</v>
      </c>
      <c r="N100">
        <f t="shared" si="15"/>
        <v>0.44505895925855404</v>
      </c>
      <c r="O100">
        <f t="shared" si="16"/>
        <v>14.401672465979493</v>
      </c>
      <c r="P100">
        <f t="shared" si="17"/>
        <v>30.193734224713712</v>
      </c>
      <c r="Q100">
        <f t="shared" si="23"/>
        <v>476935.41367246595</v>
      </c>
      <c r="R100">
        <v>4300498.2997342246</v>
      </c>
      <c r="S100">
        <f t="shared" si="18"/>
        <v>0</v>
      </c>
      <c r="T100">
        <f t="shared" si="19"/>
        <v>0</v>
      </c>
      <c r="U100">
        <f t="shared" si="20"/>
        <v>0</v>
      </c>
      <c r="V100">
        <f t="shared" si="21"/>
        <v>1</v>
      </c>
      <c r="X100">
        <f t="shared" si="22"/>
        <v>476936.41367246595</v>
      </c>
      <c r="AB100">
        <f t="shared" ref="AB100:AB116" si="25">K100+P100</f>
        <v>4300498.2997342246</v>
      </c>
      <c r="AC100">
        <v>476978.67069812829</v>
      </c>
      <c r="AD100">
        <v>0</v>
      </c>
    </row>
    <row r="101" spans="1:30" x14ac:dyDescent="0.25">
      <c r="A101" s="3" t="s">
        <v>76</v>
      </c>
      <c r="B101" s="2">
        <v>121</v>
      </c>
      <c r="C101">
        <v>34</v>
      </c>
      <c r="D101" s="15">
        <v>12</v>
      </c>
      <c r="E101" s="1" t="s">
        <v>1</v>
      </c>
      <c r="F101" s="1" t="s">
        <v>3</v>
      </c>
      <c r="H101" s="1" t="s">
        <v>18</v>
      </c>
      <c r="J101" s="17">
        <v>476921.01199999999</v>
      </c>
      <c r="K101" s="17">
        <v>4300468.1059999997</v>
      </c>
      <c r="L101">
        <f t="shared" si="13"/>
        <v>0.60499999999999998</v>
      </c>
      <c r="M101" s="2">
        <f t="shared" si="14"/>
        <v>34.604999999999997</v>
      </c>
      <c r="N101">
        <f t="shared" si="15"/>
        <v>0.20943951023931956</v>
      </c>
      <c r="O101">
        <f t="shared" si="16"/>
        <v>7.1947840607485611</v>
      </c>
      <c r="P101">
        <f t="shared" si="17"/>
        <v>33.848797723393339</v>
      </c>
      <c r="Q101">
        <f t="shared" si="23"/>
        <v>476928.20678406075</v>
      </c>
      <c r="R101">
        <v>4300501.9547977233</v>
      </c>
      <c r="S101">
        <f t="shared" si="18"/>
        <v>0</v>
      </c>
      <c r="T101">
        <f t="shared" si="19"/>
        <v>0</v>
      </c>
      <c r="U101">
        <f t="shared" si="20"/>
        <v>0</v>
      </c>
      <c r="V101">
        <f t="shared" si="21"/>
        <v>1</v>
      </c>
      <c r="X101">
        <f t="shared" si="22"/>
        <v>476929.20678406075</v>
      </c>
      <c r="AB101">
        <f t="shared" si="25"/>
        <v>4300501.9547977233</v>
      </c>
      <c r="AC101">
        <v>476993.24827771168</v>
      </c>
      <c r="AD101">
        <v>0</v>
      </c>
    </row>
    <row r="102" spans="1:30" x14ac:dyDescent="0.25">
      <c r="A102" s="3" t="s">
        <v>79</v>
      </c>
      <c r="B102" s="2">
        <v>82.5</v>
      </c>
      <c r="C102">
        <v>23.96</v>
      </c>
      <c r="D102" s="15">
        <v>294</v>
      </c>
      <c r="E102" s="1" t="s">
        <v>2</v>
      </c>
      <c r="G102" s="1">
        <v>1</v>
      </c>
      <c r="I102" t="s">
        <v>74</v>
      </c>
      <c r="J102" s="17">
        <v>476970.15899999999</v>
      </c>
      <c r="K102" s="17">
        <v>4300419.4249999998</v>
      </c>
      <c r="L102">
        <f t="shared" si="13"/>
        <v>0.41249999999999998</v>
      </c>
      <c r="M102" s="2">
        <f t="shared" si="14"/>
        <v>24.372500000000002</v>
      </c>
      <c r="N102">
        <f t="shared" si="15"/>
        <v>5.1312680008633285</v>
      </c>
      <c r="O102">
        <f t="shared" si="16"/>
        <v>-22.265386666394296</v>
      </c>
      <c r="P102">
        <f t="shared" si="17"/>
        <v>9.9131888333649307</v>
      </c>
      <c r="Q102">
        <f t="shared" si="23"/>
        <v>476947.89361333358</v>
      </c>
      <c r="R102">
        <v>4300429.3381888336</v>
      </c>
      <c r="S102">
        <f t="shared" si="18"/>
        <v>0</v>
      </c>
      <c r="T102">
        <f t="shared" si="19"/>
        <v>0</v>
      </c>
      <c r="U102">
        <f t="shared" si="20"/>
        <v>0</v>
      </c>
      <c r="V102">
        <f t="shared" si="21"/>
        <v>1</v>
      </c>
      <c r="X102">
        <f t="shared" si="22"/>
        <v>476948.89361333358</v>
      </c>
      <c r="AB102">
        <f t="shared" si="25"/>
        <v>4300429.3381888336</v>
      </c>
      <c r="AC102">
        <v>476987.61372590862</v>
      </c>
      <c r="AD102">
        <v>0</v>
      </c>
    </row>
    <row r="103" spans="1:30" x14ac:dyDescent="0.25">
      <c r="A103" s="3" t="s">
        <v>79</v>
      </c>
      <c r="B103" s="2">
        <v>98</v>
      </c>
      <c r="C103">
        <v>29.9</v>
      </c>
      <c r="D103" s="15">
        <v>250</v>
      </c>
      <c r="E103" s="1" t="s">
        <v>4</v>
      </c>
      <c r="F103" s="1" t="s">
        <v>3</v>
      </c>
      <c r="J103" s="17">
        <v>476970.15899999999</v>
      </c>
      <c r="K103" s="17">
        <v>4300419.4249999998</v>
      </c>
      <c r="L103">
        <f t="shared" si="13"/>
        <v>0.49</v>
      </c>
      <c r="M103" s="2">
        <f t="shared" si="14"/>
        <v>30.389999999999997</v>
      </c>
      <c r="N103">
        <f t="shared" si="15"/>
        <v>4.3633231299858242</v>
      </c>
      <c r="O103">
        <f t="shared" si="16"/>
        <v>-28.557258745683754</v>
      </c>
      <c r="P103">
        <f t="shared" si="17"/>
        <v>-10.393992155667066</v>
      </c>
      <c r="Q103">
        <f t="shared" si="23"/>
        <v>476941.60174125433</v>
      </c>
      <c r="R103">
        <v>4300409.031007844</v>
      </c>
      <c r="S103">
        <f t="shared" si="18"/>
        <v>0</v>
      </c>
      <c r="T103">
        <f t="shared" si="19"/>
        <v>0</v>
      </c>
      <c r="U103">
        <f t="shared" si="20"/>
        <v>0</v>
      </c>
      <c r="V103">
        <f t="shared" si="21"/>
        <v>1</v>
      </c>
      <c r="X103">
        <f t="shared" si="22"/>
        <v>476942.60174125433</v>
      </c>
      <c r="AB103">
        <f t="shared" si="25"/>
        <v>4300409.031007844</v>
      </c>
      <c r="AC103">
        <v>476995.85721149086</v>
      </c>
      <c r="AD103">
        <v>0</v>
      </c>
    </row>
    <row r="104" spans="1:30" x14ac:dyDescent="0.25">
      <c r="A104" s="3" t="s">
        <v>80</v>
      </c>
      <c r="B104" s="2">
        <v>115.8</v>
      </c>
      <c r="C104">
        <v>8.2899999999999991</v>
      </c>
      <c r="D104" s="15">
        <v>327</v>
      </c>
      <c r="E104" s="1" t="s">
        <v>81</v>
      </c>
      <c r="F104" s="1" t="s">
        <v>3</v>
      </c>
      <c r="J104" s="17">
        <v>476924.01500000001</v>
      </c>
      <c r="K104" s="17">
        <v>4300357.6090000002</v>
      </c>
      <c r="L104">
        <f t="shared" si="13"/>
        <v>0.57899999999999996</v>
      </c>
      <c r="M104" s="2">
        <f t="shared" si="14"/>
        <v>8.8689999999999998</v>
      </c>
      <c r="N104">
        <f t="shared" si="15"/>
        <v>5.7072266540214578</v>
      </c>
      <c r="O104">
        <f t="shared" si="16"/>
        <v>-4.8304036015482739</v>
      </c>
      <c r="P104">
        <f t="shared" si="17"/>
        <v>7.4381692671079653</v>
      </c>
      <c r="Q104">
        <f t="shared" si="23"/>
        <v>476919.18459639844</v>
      </c>
      <c r="R104">
        <v>4300365.0471692672</v>
      </c>
      <c r="S104">
        <f t="shared" si="18"/>
        <v>0</v>
      </c>
      <c r="T104">
        <f t="shared" si="19"/>
        <v>0</v>
      </c>
      <c r="U104">
        <f t="shared" si="20"/>
        <v>0</v>
      </c>
      <c r="V104">
        <f t="shared" si="21"/>
        <v>1</v>
      </c>
      <c r="X104">
        <f t="shared" si="22"/>
        <v>476920.18459639844</v>
      </c>
      <c r="AB104">
        <f t="shared" si="25"/>
        <v>4300365.0471692672</v>
      </c>
      <c r="AC104">
        <v>476993.79018470866</v>
      </c>
      <c r="AD104">
        <v>0</v>
      </c>
    </row>
    <row r="105" spans="1:30" x14ac:dyDescent="0.25">
      <c r="A105" s="3" t="s">
        <v>80</v>
      </c>
      <c r="B105" s="2">
        <v>82.8</v>
      </c>
      <c r="C105">
        <v>17.79</v>
      </c>
      <c r="D105" s="15">
        <v>12</v>
      </c>
      <c r="E105" s="1" t="s">
        <v>1</v>
      </c>
      <c r="F105" s="1" t="s">
        <v>3</v>
      </c>
      <c r="J105" s="17">
        <v>476924.01500000001</v>
      </c>
      <c r="K105" s="17">
        <v>4300357.6090000002</v>
      </c>
      <c r="L105">
        <f t="shared" si="13"/>
        <v>0.41399999999999998</v>
      </c>
      <c r="M105" s="2">
        <f t="shared" si="14"/>
        <v>18.204000000000001</v>
      </c>
      <c r="N105">
        <f t="shared" si="15"/>
        <v>0.20943951023931956</v>
      </c>
      <c r="O105">
        <f t="shared" si="16"/>
        <v>3.7848244196464913</v>
      </c>
      <c r="P105">
        <f t="shared" si="17"/>
        <v>17.806198923758199</v>
      </c>
      <c r="Q105">
        <f t="shared" si="23"/>
        <v>476927.79982441966</v>
      </c>
      <c r="R105">
        <v>4300375.415198924</v>
      </c>
      <c r="S105">
        <f t="shared" si="18"/>
        <v>0</v>
      </c>
      <c r="T105">
        <f t="shared" si="19"/>
        <v>0</v>
      </c>
      <c r="U105">
        <f t="shared" si="20"/>
        <v>0</v>
      </c>
      <c r="V105">
        <f t="shared" si="21"/>
        <v>1</v>
      </c>
      <c r="X105">
        <f t="shared" si="22"/>
        <v>476928.79982441966</v>
      </c>
      <c r="AB105">
        <f t="shared" si="25"/>
        <v>4300375.415198924</v>
      </c>
      <c r="AC105">
        <v>476981.39810255182</v>
      </c>
      <c r="AD105">
        <v>0</v>
      </c>
    </row>
    <row r="106" spans="1:30" x14ac:dyDescent="0.25">
      <c r="A106" s="3" t="s">
        <v>80</v>
      </c>
      <c r="B106" s="2">
        <v>81</v>
      </c>
      <c r="C106">
        <v>25.3</v>
      </c>
      <c r="D106" s="15">
        <v>79.5</v>
      </c>
      <c r="E106" s="1" t="s">
        <v>2</v>
      </c>
      <c r="G106" s="1">
        <v>1</v>
      </c>
      <c r="H106" s="1" t="s">
        <v>18</v>
      </c>
      <c r="J106" s="17">
        <v>476924.01500000001</v>
      </c>
      <c r="K106" s="17">
        <v>4300357.6090000002</v>
      </c>
      <c r="L106">
        <f t="shared" si="13"/>
        <v>0.40500000000000003</v>
      </c>
      <c r="M106" s="2">
        <f t="shared" si="14"/>
        <v>25.705000000000002</v>
      </c>
      <c r="N106">
        <f t="shared" si="15"/>
        <v>1.387536755335492</v>
      </c>
      <c r="O106">
        <f t="shared" si="16"/>
        <v>25.274567398931456</v>
      </c>
      <c r="P106">
        <f t="shared" si="17"/>
        <v>4.6843641827756501</v>
      </c>
      <c r="Q106">
        <f t="shared" si="23"/>
        <v>476949.28956739896</v>
      </c>
      <c r="R106">
        <v>4300362.293364183</v>
      </c>
      <c r="S106">
        <f t="shared" si="18"/>
        <v>0</v>
      </c>
      <c r="T106">
        <f t="shared" si="19"/>
        <v>0</v>
      </c>
      <c r="U106">
        <f t="shared" si="20"/>
        <v>0</v>
      </c>
      <c r="V106">
        <f t="shared" si="21"/>
        <v>1</v>
      </c>
      <c r="X106">
        <f t="shared" si="22"/>
        <v>476950.28956739896</v>
      </c>
      <c r="AB106">
        <f t="shared" si="25"/>
        <v>4300362.293364183</v>
      </c>
      <c r="AC106">
        <v>476971.71419307782</v>
      </c>
      <c r="AD106">
        <v>0</v>
      </c>
    </row>
    <row r="107" spans="1:30" x14ac:dyDescent="0.25">
      <c r="A107" s="3" t="s">
        <v>80</v>
      </c>
      <c r="B107" s="2">
        <v>85.5</v>
      </c>
      <c r="C107">
        <v>17.489999999999998</v>
      </c>
      <c r="D107" s="15">
        <v>84.5</v>
      </c>
      <c r="E107" s="1" t="s">
        <v>2</v>
      </c>
      <c r="F107" s="1" t="s">
        <v>3</v>
      </c>
      <c r="J107" s="17">
        <v>476924.01500000001</v>
      </c>
      <c r="K107" s="17">
        <v>4300357.6090000002</v>
      </c>
      <c r="L107">
        <f t="shared" si="13"/>
        <v>0.42749999999999999</v>
      </c>
      <c r="M107" s="2">
        <f t="shared" si="14"/>
        <v>17.917499999999997</v>
      </c>
      <c r="N107">
        <f t="shared" si="15"/>
        <v>1.4748032179352084</v>
      </c>
      <c r="O107">
        <f t="shared" si="16"/>
        <v>17.835011384243924</v>
      </c>
      <c r="P107">
        <f t="shared" si="17"/>
        <v>1.7173162707811145</v>
      </c>
      <c r="Q107">
        <f t="shared" si="23"/>
        <v>476941.85001138423</v>
      </c>
      <c r="R107">
        <v>4300359.326316271</v>
      </c>
      <c r="S107">
        <f t="shared" si="18"/>
        <v>0</v>
      </c>
      <c r="T107">
        <f t="shared" si="19"/>
        <v>0</v>
      </c>
      <c r="U107">
        <f t="shared" si="20"/>
        <v>0</v>
      </c>
      <c r="V107">
        <f t="shared" si="21"/>
        <v>1</v>
      </c>
      <c r="X107">
        <f t="shared" si="22"/>
        <v>476942.85001138423</v>
      </c>
      <c r="AB107">
        <f t="shared" si="25"/>
        <v>4300359.326316271</v>
      </c>
      <c r="AC107">
        <v>476983.85766931943</v>
      </c>
      <c r="AD107">
        <v>0</v>
      </c>
    </row>
    <row r="108" spans="1:30" x14ac:dyDescent="0.25">
      <c r="A108" s="3" t="s">
        <v>80</v>
      </c>
      <c r="B108" s="2">
        <v>100</v>
      </c>
      <c r="C108">
        <v>15.83</v>
      </c>
      <c r="D108" s="15">
        <v>149</v>
      </c>
      <c r="E108" s="1" t="s">
        <v>4</v>
      </c>
      <c r="F108" s="1" t="s">
        <v>3</v>
      </c>
      <c r="J108" s="17">
        <v>476924.01500000001</v>
      </c>
      <c r="K108" s="17">
        <v>4300357.6090000002</v>
      </c>
      <c r="L108">
        <f t="shared" si="13"/>
        <v>0.5</v>
      </c>
      <c r="M108" s="2">
        <f t="shared" si="14"/>
        <v>16.329999999999998</v>
      </c>
      <c r="N108">
        <f t="shared" si="15"/>
        <v>2.6005405854715509</v>
      </c>
      <c r="O108">
        <f t="shared" si="16"/>
        <v>8.4105717632811867</v>
      </c>
      <c r="P108">
        <f t="shared" si="17"/>
        <v>-13.997542020465492</v>
      </c>
      <c r="Q108">
        <f t="shared" si="23"/>
        <v>476932.42557176331</v>
      </c>
      <c r="R108">
        <v>4300343.6114579793</v>
      </c>
      <c r="S108">
        <f t="shared" si="18"/>
        <v>0</v>
      </c>
      <c r="T108">
        <f t="shared" si="19"/>
        <v>0</v>
      </c>
      <c r="U108">
        <f t="shared" si="20"/>
        <v>0</v>
      </c>
      <c r="V108">
        <f t="shared" si="21"/>
        <v>1</v>
      </c>
      <c r="X108">
        <f t="shared" si="22"/>
        <v>476933.42557176331</v>
      </c>
      <c r="AB108">
        <f t="shared" si="25"/>
        <v>4300343.6114579793</v>
      </c>
      <c r="AC108">
        <v>476983.92180401558</v>
      </c>
      <c r="AD108">
        <v>0</v>
      </c>
    </row>
    <row r="109" spans="1:30" x14ac:dyDescent="0.25">
      <c r="A109" s="3" t="s">
        <v>80</v>
      </c>
      <c r="B109" s="2">
        <v>112.5</v>
      </c>
      <c r="C109">
        <v>27.89</v>
      </c>
      <c r="D109" s="15">
        <v>126</v>
      </c>
      <c r="E109" s="1" t="s">
        <v>1</v>
      </c>
      <c r="F109" s="1" t="s">
        <v>3</v>
      </c>
      <c r="I109" t="s">
        <v>9</v>
      </c>
      <c r="J109" s="17">
        <v>476924.01500000001</v>
      </c>
      <c r="K109" s="17">
        <v>4300357.6090000002</v>
      </c>
      <c r="L109">
        <f t="shared" si="13"/>
        <v>0.5625</v>
      </c>
      <c r="M109" s="2">
        <f t="shared" si="14"/>
        <v>28.452500000000001</v>
      </c>
      <c r="N109">
        <f t="shared" si="15"/>
        <v>2.1991148575128552</v>
      </c>
      <c r="O109">
        <f t="shared" si="16"/>
        <v>23.018556032453194</v>
      </c>
      <c r="P109">
        <f t="shared" si="17"/>
        <v>-16.723959890851589</v>
      </c>
      <c r="Q109">
        <f t="shared" si="23"/>
        <v>476947.03355603246</v>
      </c>
      <c r="R109">
        <v>4300340.885040109</v>
      </c>
      <c r="S109">
        <f t="shared" si="18"/>
        <v>0</v>
      </c>
      <c r="T109">
        <f t="shared" si="19"/>
        <v>0</v>
      </c>
      <c r="U109">
        <f t="shared" si="20"/>
        <v>0</v>
      </c>
      <c r="V109">
        <f t="shared" si="21"/>
        <v>1</v>
      </c>
      <c r="X109">
        <f t="shared" si="22"/>
        <v>476948.03355603246</v>
      </c>
      <c r="AB109">
        <f t="shared" si="25"/>
        <v>4300340.885040109</v>
      </c>
      <c r="AC109">
        <v>476982.84841620811</v>
      </c>
      <c r="AD109">
        <v>0</v>
      </c>
    </row>
    <row r="110" spans="1:30" x14ac:dyDescent="0.25">
      <c r="A110" s="3" t="s">
        <v>80</v>
      </c>
      <c r="B110" s="2">
        <v>126.8</v>
      </c>
      <c r="C110">
        <v>33.39</v>
      </c>
      <c r="D110" s="15">
        <v>154</v>
      </c>
      <c r="E110" s="1" t="s">
        <v>1</v>
      </c>
      <c r="F110" s="1" t="s">
        <v>3</v>
      </c>
      <c r="I110" t="s">
        <v>9</v>
      </c>
      <c r="J110" s="17">
        <v>476924.01500000001</v>
      </c>
      <c r="K110" s="17">
        <v>4300357.6090000002</v>
      </c>
      <c r="L110">
        <f t="shared" si="13"/>
        <v>0.63400000000000001</v>
      </c>
      <c r="M110" s="2">
        <f t="shared" si="14"/>
        <v>34.024000000000001</v>
      </c>
      <c r="N110">
        <f t="shared" si="15"/>
        <v>2.6878070480712677</v>
      </c>
      <c r="O110">
        <f t="shared" si="16"/>
        <v>14.915139898351566</v>
      </c>
      <c r="P110">
        <f t="shared" si="17"/>
        <v>-30.580568631282858</v>
      </c>
      <c r="Q110">
        <f t="shared" si="23"/>
        <v>476938.93013989838</v>
      </c>
      <c r="R110">
        <v>4300327.028431369</v>
      </c>
      <c r="S110">
        <f t="shared" si="18"/>
        <v>0</v>
      </c>
      <c r="T110">
        <f t="shared" si="19"/>
        <v>0</v>
      </c>
      <c r="U110">
        <f t="shared" si="20"/>
        <v>0</v>
      </c>
      <c r="V110">
        <f t="shared" si="21"/>
        <v>1</v>
      </c>
      <c r="X110">
        <f t="shared" si="22"/>
        <v>476939.93013989838</v>
      </c>
      <c r="AB110">
        <f t="shared" si="25"/>
        <v>4300327.028431369</v>
      </c>
      <c r="AC110">
        <v>476972.90317308065</v>
      </c>
      <c r="AD110">
        <v>0</v>
      </c>
    </row>
    <row r="111" spans="1:30" x14ac:dyDescent="0.25">
      <c r="A111" s="3" t="s">
        <v>80</v>
      </c>
      <c r="B111" s="2">
        <v>81</v>
      </c>
      <c r="C111">
        <v>35.799999999999997</v>
      </c>
      <c r="D111" s="15">
        <v>146.5</v>
      </c>
      <c r="E111" s="1" t="s">
        <v>1</v>
      </c>
      <c r="F111" s="1" t="s">
        <v>3</v>
      </c>
      <c r="J111" s="17">
        <v>476924.01500000001</v>
      </c>
      <c r="K111" s="17">
        <v>4300357.6090000002</v>
      </c>
      <c r="L111">
        <f t="shared" si="13"/>
        <v>0.40500000000000003</v>
      </c>
      <c r="M111" s="2">
        <f t="shared" si="14"/>
        <v>36.204999999999998</v>
      </c>
      <c r="N111">
        <f t="shared" si="15"/>
        <v>2.5569073541716927</v>
      </c>
      <c r="O111">
        <f t="shared" si="16"/>
        <v>19.982878553223067</v>
      </c>
      <c r="P111">
        <f t="shared" si="17"/>
        <v>-30.190836187941819</v>
      </c>
      <c r="Q111">
        <f t="shared" si="23"/>
        <v>476943.99787855323</v>
      </c>
      <c r="R111">
        <v>4300327.4181638118</v>
      </c>
      <c r="S111">
        <f t="shared" si="18"/>
        <v>0</v>
      </c>
      <c r="T111">
        <f t="shared" si="19"/>
        <v>0</v>
      </c>
      <c r="U111">
        <f t="shared" si="20"/>
        <v>0</v>
      </c>
      <c r="V111">
        <f t="shared" si="21"/>
        <v>1</v>
      </c>
      <c r="X111">
        <f t="shared" si="22"/>
        <v>476944.99787855323</v>
      </c>
      <c r="AB111">
        <f t="shared" si="25"/>
        <v>4300327.4181638118</v>
      </c>
      <c r="AC111">
        <v>476982.07411820668</v>
      </c>
      <c r="AD111">
        <v>0</v>
      </c>
    </row>
    <row r="112" spans="1:30" x14ac:dyDescent="0.25">
      <c r="A112" s="3" t="s">
        <v>80</v>
      </c>
      <c r="B112" s="2">
        <v>92.5</v>
      </c>
      <c r="C112">
        <v>46.98</v>
      </c>
      <c r="D112" s="15">
        <v>154</v>
      </c>
      <c r="E112" s="1" t="s">
        <v>2</v>
      </c>
      <c r="F112" s="1" t="s">
        <v>3</v>
      </c>
      <c r="J112" s="17">
        <v>476924.01500000001</v>
      </c>
      <c r="K112" s="17">
        <v>4300357.6090000002</v>
      </c>
      <c r="L112">
        <f t="shared" si="13"/>
        <v>0.46250000000000002</v>
      </c>
      <c r="M112" s="2">
        <f t="shared" si="14"/>
        <v>47.442499999999995</v>
      </c>
      <c r="N112">
        <f t="shared" si="15"/>
        <v>2.6878070480712677</v>
      </c>
      <c r="O112">
        <f t="shared" si="16"/>
        <v>20.797423131540796</v>
      </c>
      <c r="P112">
        <f t="shared" si="17"/>
        <v>-42.641036541548225</v>
      </c>
      <c r="Q112">
        <f t="shared" si="23"/>
        <v>476944.81242313155</v>
      </c>
      <c r="R112">
        <v>4300314.967963459</v>
      </c>
      <c r="S112">
        <f t="shared" si="18"/>
        <v>0</v>
      </c>
      <c r="T112">
        <f t="shared" si="19"/>
        <v>0</v>
      </c>
      <c r="U112">
        <f t="shared" si="20"/>
        <v>0</v>
      </c>
      <c r="V112">
        <f t="shared" si="21"/>
        <v>1</v>
      </c>
      <c r="X112">
        <f t="shared" si="22"/>
        <v>476945.81242313155</v>
      </c>
      <c r="AB112">
        <f t="shared" si="25"/>
        <v>4300314.967963459</v>
      </c>
      <c r="AC112">
        <v>476993.29157951457</v>
      </c>
      <c r="AD112">
        <v>0</v>
      </c>
    </row>
    <row r="113" spans="1:30" x14ac:dyDescent="0.25">
      <c r="A113" s="3" t="s">
        <v>80</v>
      </c>
      <c r="B113" s="2">
        <v>226</v>
      </c>
      <c r="C113">
        <v>51.87</v>
      </c>
      <c r="D113" s="15">
        <v>172</v>
      </c>
      <c r="E113" s="1" t="s">
        <v>2</v>
      </c>
      <c r="F113" s="1" t="s">
        <v>3</v>
      </c>
      <c r="H113" s="1" t="s">
        <v>18</v>
      </c>
      <c r="J113" s="17">
        <v>476924.01500000001</v>
      </c>
      <c r="K113" s="17">
        <v>4300357.6090000002</v>
      </c>
      <c r="L113">
        <f t="shared" si="13"/>
        <v>1.1299999999999999</v>
      </c>
      <c r="M113" s="2">
        <f t="shared" si="14"/>
        <v>53</v>
      </c>
      <c r="N113">
        <f t="shared" si="15"/>
        <v>3.001966313430247</v>
      </c>
      <c r="O113">
        <f t="shared" si="16"/>
        <v>7.3761743508834625</v>
      </c>
      <c r="P113">
        <f t="shared" si="17"/>
        <v>-52.484207643303229</v>
      </c>
      <c r="Q113">
        <f t="shared" si="23"/>
        <v>476931.39117435092</v>
      </c>
      <c r="R113">
        <v>4300305.124792357</v>
      </c>
      <c r="S113">
        <f t="shared" si="18"/>
        <v>0</v>
      </c>
      <c r="T113">
        <f t="shared" si="19"/>
        <v>0</v>
      </c>
      <c r="U113">
        <f t="shared" si="20"/>
        <v>0</v>
      </c>
      <c r="V113">
        <f t="shared" si="21"/>
        <v>1</v>
      </c>
      <c r="X113">
        <f t="shared" si="22"/>
        <v>476932.39117435092</v>
      </c>
      <c r="AB113">
        <f t="shared" si="25"/>
        <v>4300305.124792357</v>
      </c>
      <c r="AC113">
        <v>476936.73426736344</v>
      </c>
      <c r="AD113">
        <v>0</v>
      </c>
    </row>
    <row r="114" spans="1:30" x14ac:dyDescent="0.25">
      <c r="A114" s="3" t="s">
        <v>80</v>
      </c>
      <c r="B114" s="2">
        <v>84.5</v>
      </c>
      <c r="C114">
        <v>19.63</v>
      </c>
      <c r="D114" s="15">
        <v>168.5</v>
      </c>
      <c r="E114" s="1" t="s">
        <v>2</v>
      </c>
      <c r="G114" s="1">
        <v>1</v>
      </c>
      <c r="H114" s="1" t="s">
        <v>18</v>
      </c>
      <c r="J114" s="17">
        <v>476924.01500000001</v>
      </c>
      <c r="K114" s="17">
        <v>4300357.6090000002</v>
      </c>
      <c r="L114">
        <f t="shared" si="13"/>
        <v>0.42249999999999999</v>
      </c>
      <c r="M114" s="2">
        <f t="shared" si="14"/>
        <v>20.052499999999998</v>
      </c>
      <c r="N114">
        <f t="shared" si="15"/>
        <v>2.9408797896104453</v>
      </c>
      <c r="O114">
        <f t="shared" si="16"/>
        <v>3.9978255049008475</v>
      </c>
      <c r="P114">
        <f t="shared" si="17"/>
        <v>-19.649940139409185</v>
      </c>
      <c r="Q114">
        <f t="shared" si="23"/>
        <v>476928.01282550493</v>
      </c>
      <c r="R114">
        <v>4300337.9590598606</v>
      </c>
      <c r="S114">
        <f t="shared" si="18"/>
        <v>0</v>
      </c>
      <c r="T114">
        <f t="shared" si="19"/>
        <v>0</v>
      </c>
      <c r="U114">
        <f t="shared" si="20"/>
        <v>0</v>
      </c>
      <c r="V114">
        <f t="shared" si="21"/>
        <v>1</v>
      </c>
      <c r="X114">
        <f t="shared" si="22"/>
        <v>476929.01282550493</v>
      </c>
      <c r="AB114">
        <f t="shared" si="25"/>
        <v>4300337.9590598606</v>
      </c>
      <c r="AC114">
        <v>476930.38233616867</v>
      </c>
      <c r="AD114">
        <v>0</v>
      </c>
    </row>
    <row r="115" spans="1:30" x14ac:dyDescent="0.25">
      <c r="A115" s="3" t="s">
        <v>80</v>
      </c>
      <c r="B115" s="2">
        <v>145.5</v>
      </c>
      <c r="C115">
        <v>16.059999999999999</v>
      </c>
      <c r="D115" s="15">
        <v>205</v>
      </c>
      <c r="E115" s="1" t="s">
        <v>1</v>
      </c>
      <c r="F115" s="1" t="s">
        <v>3</v>
      </c>
      <c r="H115" s="1" t="s">
        <v>18</v>
      </c>
      <c r="J115" s="17">
        <v>476924.01500000001</v>
      </c>
      <c r="K115" s="17">
        <v>4300357.6090000002</v>
      </c>
      <c r="L115">
        <f t="shared" si="13"/>
        <v>0.72750000000000004</v>
      </c>
      <c r="M115" s="2">
        <f t="shared" si="14"/>
        <v>16.787499999999998</v>
      </c>
      <c r="N115">
        <f t="shared" si="15"/>
        <v>3.5779249665883754</v>
      </c>
      <c r="O115">
        <f t="shared" si="16"/>
        <v>-7.0947040689719882</v>
      </c>
      <c r="P115">
        <f t="shared" si="17"/>
        <v>-15.214641974877761</v>
      </c>
      <c r="Q115">
        <f t="shared" si="23"/>
        <v>476916.92029593105</v>
      </c>
      <c r="R115">
        <v>4300342.3943580249</v>
      </c>
      <c r="S115">
        <f t="shared" si="18"/>
        <v>0</v>
      </c>
      <c r="T115">
        <f t="shared" si="19"/>
        <v>0</v>
      </c>
      <c r="U115">
        <f t="shared" si="20"/>
        <v>0</v>
      </c>
      <c r="V115">
        <f t="shared" si="21"/>
        <v>1</v>
      </c>
      <c r="X115">
        <f t="shared" si="22"/>
        <v>476917.92029593105</v>
      </c>
      <c r="AB115">
        <f t="shared" si="25"/>
        <v>4300342.3943580249</v>
      </c>
      <c r="AC115">
        <v>476940.94582363428</v>
      </c>
      <c r="AD115">
        <v>0</v>
      </c>
    </row>
    <row r="116" spans="1:30" x14ac:dyDescent="0.25">
      <c r="A116" s="3" t="s">
        <v>80</v>
      </c>
      <c r="B116" s="2">
        <v>98.5</v>
      </c>
      <c r="C116">
        <v>9.9499999999999993</v>
      </c>
      <c r="D116" s="15">
        <v>261.5</v>
      </c>
      <c r="E116" s="1" t="s">
        <v>81</v>
      </c>
      <c r="F116" s="1" t="s">
        <v>3</v>
      </c>
      <c r="J116" s="17">
        <v>476924.01500000001</v>
      </c>
      <c r="K116" s="17">
        <v>4300357.6090000002</v>
      </c>
      <c r="L116">
        <f t="shared" si="13"/>
        <v>0.49249999999999999</v>
      </c>
      <c r="M116" s="2">
        <f t="shared" si="14"/>
        <v>10.442499999999999</v>
      </c>
      <c r="N116">
        <f t="shared" si="15"/>
        <v>4.564035993965172</v>
      </c>
      <c r="O116">
        <f t="shared" si="16"/>
        <v>-10.327798153156815</v>
      </c>
      <c r="P116">
        <f t="shared" si="17"/>
        <v>-1.5434997757209572</v>
      </c>
      <c r="Q116">
        <f t="shared" si="23"/>
        <v>476913.68720184686</v>
      </c>
      <c r="R116">
        <v>4300356.065500224</v>
      </c>
      <c r="S116">
        <f t="shared" si="18"/>
        <v>0</v>
      </c>
      <c r="T116">
        <f t="shared" si="19"/>
        <v>0</v>
      </c>
      <c r="U116">
        <f t="shared" si="20"/>
        <v>0</v>
      </c>
      <c r="V116">
        <f t="shared" si="21"/>
        <v>1</v>
      </c>
      <c r="X116">
        <f t="shared" si="22"/>
        <v>476914.68720184686</v>
      </c>
      <c r="AB116">
        <f t="shared" si="25"/>
        <v>4300356.065500224</v>
      </c>
      <c r="AC116">
        <v>476918.42747500539</v>
      </c>
      <c r="AD116">
        <v>0</v>
      </c>
    </row>
    <row r="117" spans="1:30" x14ac:dyDescent="0.25">
      <c r="A117" s="3" t="s">
        <v>17</v>
      </c>
      <c r="B117" s="2">
        <v>53</v>
      </c>
      <c r="C117">
        <v>11.31</v>
      </c>
      <c r="D117">
        <v>5.2</v>
      </c>
      <c r="E117" s="1" t="s">
        <v>4</v>
      </c>
      <c r="F117" s="1" t="s">
        <v>3</v>
      </c>
      <c r="G117" s="1">
        <v>1</v>
      </c>
      <c r="J117" s="17">
        <v>477136.13900000002</v>
      </c>
      <c r="K117" s="17">
        <v>4300422.2510000002</v>
      </c>
      <c r="L117">
        <f t="shared" si="13"/>
        <v>0.26500000000000001</v>
      </c>
      <c r="M117" s="2">
        <f t="shared" si="14"/>
        <v>11.575000000000001</v>
      </c>
      <c r="N117">
        <f t="shared" si="15"/>
        <v>9.0757121103705138E-2</v>
      </c>
      <c r="O117">
        <f t="shared" si="16"/>
        <v>1.0490721157893055</v>
      </c>
      <c r="P117">
        <f t="shared" si="17"/>
        <v>11.527361913979858</v>
      </c>
      <c r="Q117">
        <f t="shared" si="23"/>
        <v>477137.18807211582</v>
      </c>
      <c r="R117">
        <v>4300433.7783619137</v>
      </c>
      <c r="S117">
        <f t="shared" si="18"/>
        <v>0</v>
      </c>
      <c r="T117">
        <f t="shared" si="19"/>
        <v>0</v>
      </c>
      <c r="U117">
        <f t="shared" si="20"/>
        <v>1</v>
      </c>
      <c r="V117">
        <f t="shared" si="21"/>
        <v>0</v>
      </c>
      <c r="X117">
        <f t="shared" si="22"/>
        <v>477137.18807211582</v>
      </c>
      <c r="AA117">
        <f t="shared" ref="AA117:AA180" si="26">K117+P117</f>
        <v>4300433.7783619137</v>
      </c>
      <c r="AC117">
        <v>476906.99537883973</v>
      </c>
      <c r="AD117">
        <v>0</v>
      </c>
    </row>
    <row r="118" spans="1:30" x14ac:dyDescent="0.25">
      <c r="A118" s="3" t="s">
        <v>36</v>
      </c>
      <c r="B118" s="2">
        <v>53</v>
      </c>
      <c r="C118">
        <v>17.41</v>
      </c>
      <c r="D118">
        <v>226.1</v>
      </c>
      <c r="E118" s="1" t="s">
        <v>2</v>
      </c>
      <c r="F118" s="1" t="s">
        <v>3</v>
      </c>
      <c r="J118" s="17">
        <v>477086.45600000001</v>
      </c>
      <c r="K118" s="17">
        <v>4300447.1560000004</v>
      </c>
      <c r="L118">
        <f t="shared" si="13"/>
        <v>0.26500000000000001</v>
      </c>
      <c r="M118" s="2">
        <f t="shared" si="14"/>
        <v>17.675000000000001</v>
      </c>
      <c r="N118">
        <f t="shared" si="15"/>
        <v>3.9461894387591792</v>
      </c>
      <c r="O118">
        <f t="shared" si="16"/>
        <v>-12.735740898949841</v>
      </c>
      <c r="P118">
        <f t="shared" si="17"/>
        <v>-12.255877314774995</v>
      </c>
      <c r="Q118">
        <f t="shared" si="23"/>
        <v>477073.72025910107</v>
      </c>
      <c r="R118">
        <v>4300434.9001226854</v>
      </c>
      <c r="S118">
        <f t="shared" si="18"/>
        <v>0</v>
      </c>
      <c r="T118">
        <f t="shared" si="19"/>
        <v>0</v>
      </c>
      <c r="U118">
        <f t="shared" si="20"/>
        <v>1</v>
      </c>
      <c r="V118">
        <f t="shared" si="21"/>
        <v>0</v>
      </c>
      <c r="X118">
        <f t="shared" si="22"/>
        <v>477073.72025910107</v>
      </c>
      <c r="AA118">
        <f t="shared" si="26"/>
        <v>4300434.9001226854</v>
      </c>
      <c r="AC118">
        <v>476917.08623495977</v>
      </c>
      <c r="AD118">
        <v>0</v>
      </c>
    </row>
    <row r="119" spans="1:30" x14ac:dyDescent="0.25">
      <c r="A119" s="3" t="s">
        <v>10</v>
      </c>
      <c r="B119" s="2">
        <v>61.8</v>
      </c>
      <c r="C119">
        <v>24.66</v>
      </c>
      <c r="D119">
        <v>100.9</v>
      </c>
      <c r="E119" s="1" t="s">
        <v>2</v>
      </c>
      <c r="F119" s="1" t="s">
        <v>3</v>
      </c>
      <c r="J119" s="16">
        <v>477044.86900000001</v>
      </c>
      <c r="K119" s="16">
        <v>4300447.4529999997</v>
      </c>
      <c r="L119">
        <f t="shared" si="13"/>
        <v>0.309</v>
      </c>
      <c r="M119" s="2">
        <f t="shared" si="14"/>
        <v>24.969000000000001</v>
      </c>
      <c r="N119">
        <f t="shared" si="15"/>
        <v>1.7610372152622786</v>
      </c>
      <c r="O119">
        <f t="shared" si="16"/>
        <v>24.518527097317502</v>
      </c>
      <c r="P119">
        <f t="shared" si="17"/>
        <v>-4.7215241160145984</v>
      </c>
      <c r="Q119">
        <f t="shared" si="23"/>
        <v>477069.38752709731</v>
      </c>
      <c r="R119">
        <v>4300442.7314758841</v>
      </c>
      <c r="S119">
        <f t="shared" si="18"/>
        <v>0</v>
      </c>
      <c r="T119">
        <f t="shared" si="19"/>
        <v>0</v>
      </c>
      <c r="U119">
        <f t="shared" si="20"/>
        <v>1</v>
      </c>
      <c r="V119">
        <f t="shared" si="21"/>
        <v>0</v>
      </c>
      <c r="X119">
        <f t="shared" si="22"/>
        <v>477069.38752709731</v>
      </c>
      <c r="AA119">
        <f t="shared" si="26"/>
        <v>4300442.7314758841</v>
      </c>
      <c r="AC119">
        <v>476917.55765160947</v>
      </c>
      <c r="AD119">
        <v>0</v>
      </c>
    </row>
    <row r="120" spans="1:30" x14ac:dyDescent="0.25">
      <c r="A120" s="3" t="s">
        <v>10</v>
      </c>
      <c r="B120" s="2">
        <v>56</v>
      </c>
      <c r="C120">
        <v>29.66</v>
      </c>
      <c r="D120">
        <v>123.5</v>
      </c>
      <c r="E120" s="1" t="s">
        <v>1</v>
      </c>
      <c r="F120" s="1" t="s">
        <v>3</v>
      </c>
      <c r="J120" s="16">
        <v>477044.86900000001</v>
      </c>
      <c r="K120" s="16">
        <v>4300447.4529999997</v>
      </c>
      <c r="L120">
        <f t="shared" si="13"/>
        <v>0.28000000000000003</v>
      </c>
      <c r="M120" s="2">
        <f t="shared" si="14"/>
        <v>29.94</v>
      </c>
      <c r="N120">
        <f t="shared" si="15"/>
        <v>2.155481626212997</v>
      </c>
      <c r="O120">
        <f t="shared" si="16"/>
        <v>24.966541512691016</v>
      </c>
      <c r="P120">
        <f t="shared" si="17"/>
        <v>-16.524993340243022</v>
      </c>
      <c r="Q120">
        <f t="shared" si="23"/>
        <v>477069.8355415127</v>
      </c>
      <c r="R120">
        <v>4300430.9280066593</v>
      </c>
      <c r="S120">
        <f t="shared" si="18"/>
        <v>0</v>
      </c>
      <c r="T120">
        <f t="shared" si="19"/>
        <v>0</v>
      </c>
      <c r="U120">
        <f t="shared" si="20"/>
        <v>1</v>
      </c>
      <c r="V120">
        <f t="shared" si="21"/>
        <v>0</v>
      </c>
      <c r="X120">
        <f t="shared" si="22"/>
        <v>477069.8355415127</v>
      </c>
      <c r="AA120">
        <f t="shared" si="26"/>
        <v>4300430.9280066593</v>
      </c>
      <c r="AC120">
        <v>476927.37777502061</v>
      </c>
      <c r="AD120">
        <v>0</v>
      </c>
    </row>
    <row r="121" spans="1:30" x14ac:dyDescent="0.25">
      <c r="A121" s="3" t="s">
        <v>10</v>
      </c>
      <c r="B121" s="2">
        <v>74</v>
      </c>
      <c r="C121">
        <v>26.82</v>
      </c>
      <c r="D121">
        <v>132.80000000000001</v>
      </c>
      <c r="E121" s="1" t="s">
        <v>4</v>
      </c>
      <c r="F121" s="1" t="s">
        <v>3</v>
      </c>
      <c r="J121" s="16">
        <v>477044.86900000001</v>
      </c>
      <c r="K121" s="16">
        <v>4300447.4529999997</v>
      </c>
      <c r="L121">
        <f t="shared" si="13"/>
        <v>0.37</v>
      </c>
      <c r="M121" s="2">
        <f t="shared" si="14"/>
        <v>27.19</v>
      </c>
      <c r="N121">
        <f t="shared" si="15"/>
        <v>2.3177972466484698</v>
      </c>
      <c r="O121">
        <f t="shared" si="16"/>
        <v>19.950115015833209</v>
      </c>
      <c r="P121">
        <f t="shared" si="17"/>
        <v>-18.474009062870639</v>
      </c>
      <c r="Q121">
        <f t="shared" si="23"/>
        <v>477064.81911501585</v>
      </c>
      <c r="R121">
        <v>4300428.9789909367</v>
      </c>
      <c r="S121">
        <f t="shared" si="18"/>
        <v>0</v>
      </c>
      <c r="T121">
        <f t="shared" si="19"/>
        <v>0</v>
      </c>
      <c r="U121">
        <f t="shared" si="20"/>
        <v>1</v>
      </c>
      <c r="V121">
        <f t="shared" si="21"/>
        <v>0</v>
      </c>
      <c r="X121">
        <f t="shared" si="22"/>
        <v>477064.81911501585</v>
      </c>
      <c r="AA121">
        <f t="shared" si="26"/>
        <v>4300428.9789909367</v>
      </c>
      <c r="AC121">
        <v>476946.58230896102</v>
      </c>
      <c r="AD121">
        <v>0</v>
      </c>
    </row>
    <row r="122" spans="1:30" x14ac:dyDescent="0.25">
      <c r="A122" s="3" t="s">
        <v>10</v>
      </c>
      <c r="B122" s="2">
        <v>72.099999999999994</v>
      </c>
      <c r="C122">
        <v>32.1</v>
      </c>
      <c r="D122">
        <v>151.69999999999999</v>
      </c>
      <c r="E122" s="1" t="s">
        <v>4</v>
      </c>
      <c r="F122" s="1" t="s">
        <v>3</v>
      </c>
      <c r="J122" s="16">
        <v>477044.86900000001</v>
      </c>
      <c r="K122" s="16">
        <v>4300447.4529999997</v>
      </c>
      <c r="L122">
        <f t="shared" si="13"/>
        <v>0.36049999999999999</v>
      </c>
      <c r="M122" s="2">
        <f t="shared" si="14"/>
        <v>32.460500000000003</v>
      </c>
      <c r="N122">
        <f t="shared" si="15"/>
        <v>2.6476644752753979</v>
      </c>
      <c r="O122">
        <f t="shared" si="16"/>
        <v>15.38914030977392</v>
      </c>
      <c r="P122">
        <f t="shared" si="17"/>
        <v>-28.580735133584156</v>
      </c>
      <c r="Q122">
        <f t="shared" si="23"/>
        <v>477060.25814030977</v>
      </c>
      <c r="R122">
        <v>4300418.8722648658</v>
      </c>
      <c r="S122">
        <f t="shared" si="18"/>
        <v>0</v>
      </c>
      <c r="T122">
        <f t="shared" si="19"/>
        <v>0</v>
      </c>
      <c r="U122">
        <f t="shared" si="20"/>
        <v>1</v>
      </c>
      <c r="V122">
        <f t="shared" si="21"/>
        <v>0</v>
      </c>
      <c r="X122">
        <f t="shared" si="22"/>
        <v>477060.25814030977</v>
      </c>
      <c r="AA122">
        <f t="shared" si="26"/>
        <v>4300418.8722648658</v>
      </c>
      <c r="AC122">
        <v>476941.02614417358</v>
      </c>
      <c r="AD122">
        <v>0</v>
      </c>
    </row>
    <row r="123" spans="1:30" x14ac:dyDescent="0.25">
      <c r="A123" s="3" t="s">
        <v>10</v>
      </c>
      <c r="B123" s="2">
        <v>66.599999999999994</v>
      </c>
      <c r="C123">
        <v>38.369999999999997</v>
      </c>
      <c r="D123">
        <v>159.4</v>
      </c>
      <c r="E123" s="1" t="s">
        <v>4</v>
      </c>
      <c r="F123" s="1" t="s">
        <v>3</v>
      </c>
      <c r="J123" s="16">
        <v>477044.86900000001</v>
      </c>
      <c r="K123" s="16">
        <v>4300447.4529999997</v>
      </c>
      <c r="L123">
        <f t="shared" si="13"/>
        <v>0.33299999999999996</v>
      </c>
      <c r="M123" s="2">
        <f t="shared" si="14"/>
        <v>38.702999999999996</v>
      </c>
      <c r="N123">
        <f t="shared" si="15"/>
        <v>2.7820548276789614</v>
      </c>
      <c r="O123">
        <f t="shared" si="16"/>
        <v>13.617327318207172</v>
      </c>
      <c r="P123">
        <f t="shared" si="17"/>
        <v>-36.228312211705479</v>
      </c>
      <c r="Q123">
        <f t="shared" si="23"/>
        <v>477058.48632731824</v>
      </c>
      <c r="R123">
        <v>4300411.2246877877</v>
      </c>
      <c r="S123">
        <f t="shared" si="18"/>
        <v>0</v>
      </c>
      <c r="T123">
        <f t="shared" si="19"/>
        <v>0</v>
      </c>
      <c r="U123">
        <f t="shared" si="20"/>
        <v>1</v>
      </c>
      <c r="V123">
        <f t="shared" si="21"/>
        <v>0</v>
      </c>
      <c r="X123">
        <f t="shared" si="22"/>
        <v>477058.48632731824</v>
      </c>
      <c r="AA123">
        <f t="shared" si="26"/>
        <v>4300411.2246877877</v>
      </c>
      <c r="AC123">
        <v>476919.71725752467</v>
      </c>
      <c r="AD123">
        <v>0</v>
      </c>
    </row>
    <row r="124" spans="1:30" x14ac:dyDescent="0.25">
      <c r="A124" s="3" t="s">
        <v>10</v>
      </c>
      <c r="B124" s="2">
        <v>56</v>
      </c>
      <c r="C124">
        <v>30.07</v>
      </c>
      <c r="D124">
        <v>195.5</v>
      </c>
      <c r="E124" s="1" t="s">
        <v>2</v>
      </c>
      <c r="F124" s="1" t="s">
        <v>3</v>
      </c>
      <c r="J124" s="16">
        <v>477044.86900000001</v>
      </c>
      <c r="K124" s="16">
        <v>4300447.4529999997</v>
      </c>
      <c r="L124">
        <f t="shared" si="13"/>
        <v>0.28000000000000003</v>
      </c>
      <c r="M124" s="2">
        <f t="shared" si="14"/>
        <v>30.35</v>
      </c>
      <c r="N124">
        <f t="shared" si="15"/>
        <v>3.4121186876489142</v>
      </c>
      <c r="O124">
        <f t="shared" si="16"/>
        <v>-8.1106847139750933</v>
      </c>
      <c r="P124">
        <f t="shared" si="17"/>
        <v>-29.246184254881712</v>
      </c>
      <c r="Q124">
        <f t="shared" si="23"/>
        <v>477036.75831528602</v>
      </c>
      <c r="R124">
        <v>4300418.2068157448</v>
      </c>
      <c r="S124">
        <f t="shared" si="18"/>
        <v>0</v>
      </c>
      <c r="T124">
        <f t="shared" si="19"/>
        <v>0</v>
      </c>
      <c r="U124">
        <f t="shared" si="20"/>
        <v>1</v>
      </c>
      <c r="V124">
        <f t="shared" si="21"/>
        <v>0</v>
      </c>
      <c r="X124">
        <f t="shared" si="22"/>
        <v>477036.75831528602</v>
      </c>
      <c r="AA124">
        <f t="shared" si="26"/>
        <v>4300418.2068157448</v>
      </c>
      <c r="AC124">
        <v>476932.69604433631</v>
      </c>
      <c r="AD124">
        <v>0</v>
      </c>
    </row>
    <row r="125" spans="1:30" x14ac:dyDescent="0.25">
      <c r="A125" s="3" t="s">
        <v>10</v>
      </c>
      <c r="B125" s="2">
        <v>76.5</v>
      </c>
      <c r="C125">
        <v>37.75</v>
      </c>
      <c r="D125">
        <v>215.45</v>
      </c>
      <c r="E125" s="1" t="s">
        <v>2</v>
      </c>
      <c r="F125" s="1" t="s">
        <v>3</v>
      </c>
      <c r="J125" s="16">
        <v>477044.86900000001</v>
      </c>
      <c r="K125" s="16">
        <v>4300447.4529999997</v>
      </c>
      <c r="L125">
        <f t="shared" si="13"/>
        <v>0.38250000000000001</v>
      </c>
      <c r="M125" s="2">
        <f t="shared" si="14"/>
        <v>38.1325</v>
      </c>
      <c r="N125">
        <f t="shared" si="15"/>
        <v>3.7603118734217826</v>
      </c>
      <c r="O125">
        <f t="shared" si="16"/>
        <v>-22.116555802861964</v>
      </c>
      <c r="P125">
        <f t="shared" si="17"/>
        <v>-31.06357216530148</v>
      </c>
      <c r="Q125">
        <f t="shared" si="23"/>
        <v>477022.75244419713</v>
      </c>
      <c r="R125">
        <v>4300416.3894278342</v>
      </c>
      <c r="S125">
        <f t="shared" si="18"/>
        <v>0</v>
      </c>
      <c r="T125">
        <f t="shared" si="19"/>
        <v>0</v>
      </c>
      <c r="U125">
        <f t="shared" si="20"/>
        <v>1</v>
      </c>
      <c r="V125">
        <f t="shared" si="21"/>
        <v>0</v>
      </c>
      <c r="X125">
        <f t="shared" si="22"/>
        <v>477022.75244419713</v>
      </c>
      <c r="AA125">
        <f t="shared" si="26"/>
        <v>4300416.3894278342</v>
      </c>
      <c r="AC125">
        <v>476946.88111977204</v>
      </c>
      <c r="AD125">
        <v>0</v>
      </c>
    </row>
    <row r="126" spans="1:30" x14ac:dyDescent="0.25">
      <c r="A126" s="3" t="s">
        <v>10</v>
      </c>
      <c r="B126" s="2">
        <v>56.5</v>
      </c>
      <c r="C126">
        <v>33.5</v>
      </c>
      <c r="D126">
        <v>226.7</v>
      </c>
      <c r="E126" s="1" t="s">
        <v>1</v>
      </c>
      <c r="F126" s="1" t="s">
        <v>3</v>
      </c>
      <c r="G126" s="1">
        <v>1</v>
      </c>
      <c r="J126" s="16">
        <v>477044.86900000001</v>
      </c>
      <c r="K126" s="16">
        <v>4300447.4529999997</v>
      </c>
      <c r="L126">
        <f t="shared" si="13"/>
        <v>0.28249999999999997</v>
      </c>
      <c r="M126" s="2">
        <f t="shared" si="14"/>
        <v>33.782499999999999</v>
      </c>
      <c r="N126">
        <f t="shared" si="15"/>
        <v>3.9566614142711449</v>
      </c>
      <c r="O126">
        <f t="shared" si="16"/>
        <v>-24.585983185554706</v>
      </c>
      <c r="P126">
        <f t="shared" si="17"/>
        <v>-23.168658507769091</v>
      </c>
      <c r="Q126">
        <f t="shared" si="23"/>
        <v>477020.28301681444</v>
      </c>
      <c r="R126">
        <v>4300424.2843414918</v>
      </c>
      <c r="S126">
        <f t="shared" si="18"/>
        <v>0</v>
      </c>
      <c r="T126">
        <f t="shared" si="19"/>
        <v>0</v>
      </c>
      <c r="U126">
        <f t="shared" si="20"/>
        <v>1</v>
      </c>
      <c r="V126">
        <f t="shared" si="21"/>
        <v>0</v>
      </c>
      <c r="X126">
        <f t="shared" si="22"/>
        <v>477020.28301681444</v>
      </c>
      <c r="AA126">
        <f t="shared" si="26"/>
        <v>4300424.2843414918</v>
      </c>
      <c r="AC126">
        <v>476927.56172983767</v>
      </c>
      <c r="AD126">
        <v>0</v>
      </c>
    </row>
    <row r="127" spans="1:30" x14ac:dyDescent="0.25">
      <c r="A127" s="3" t="s">
        <v>10</v>
      </c>
      <c r="B127" s="2">
        <v>62</v>
      </c>
      <c r="C127">
        <v>33.5</v>
      </c>
      <c r="D127">
        <v>282</v>
      </c>
      <c r="E127" s="1" t="s">
        <v>2</v>
      </c>
      <c r="F127" s="1" t="s">
        <v>3</v>
      </c>
      <c r="J127" s="16">
        <v>477044.86900000001</v>
      </c>
      <c r="K127" s="16">
        <v>4300447.4529999997</v>
      </c>
      <c r="L127">
        <f t="shared" si="13"/>
        <v>0.31</v>
      </c>
      <c r="M127" s="2">
        <f t="shared" si="14"/>
        <v>33.81</v>
      </c>
      <c r="N127">
        <f t="shared" si="15"/>
        <v>4.9218284906240095</v>
      </c>
      <c r="O127">
        <f t="shared" si="16"/>
        <v>-33.071170380809967</v>
      </c>
      <c r="P127">
        <f t="shared" si="17"/>
        <v>7.029494266548447</v>
      </c>
      <c r="Q127">
        <f t="shared" si="23"/>
        <v>477011.7978296192</v>
      </c>
      <c r="R127">
        <v>4300454.4824942667</v>
      </c>
      <c r="S127">
        <f t="shared" si="18"/>
        <v>0</v>
      </c>
      <c r="T127">
        <f t="shared" si="19"/>
        <v>0</v>
      </c>
      <c r="U127">
        <f t="shared" si="20"/>
        <v>1</v>
      </c>
      <c r="V127">
        <f t="shared" si="21"/>
        <v>0</v>
      </c>
      <c r="X127">
        <f t="shared" si="22"/>
        <v>477011.7978296192</v>
      </c>
      <c r="AA127">
        <f t="shared" si="26"/>
        <v>4300454.4824942667</v>
      </c>
      <c r="AC127">
        <v>476934.97707038641</v>
      </c>
      <c r="AD127">
        <v>0</v>
      </c>
    </row>
    <row r="128" spans="1:30" x14ac:dyDescent="0.25">
      <c r="A128" s="3" t="s">
        <v>10</v>
      </c>
      <c r="B128" s="2">
        <v>61.4</v>
      </c>
      <c r="C128">
        <v>27.41</v>
      </c>
      <c r="D128">
        <v>307.8</v>
      </c>
      <c r="E128" s="1" t="s">
        <v>1</v>
      </c>
      <c r="F128" s="1" t="s">
        <v>3</v>
      </c>
      <c r="J128" s="16">
        <v>477044.86900000001</v>
      </c>
      <c r="K128" s="16">
        <v>4300447.4529999997</v>
      </c>
      <c r="L128">
        <f t="shared" si="13"/>
        <v>0.307</v>
      </c>
      <c r="M128" s="2">
        <f t="shared" si="14"/>
        <v>27.716999999999999</v>
      </c>
      <c r="N128">
        <f t="shared" si="15"/>
        <v>5.3721234376385469</v>
      </c>
      <c r="O128">
        <f t="shared" si="16"/>
        <v>-21.900726478017003</v>
      </c>
      <c r="P128">
        <f t="shared" si="17"/>
        <v>16.987944806099559</v>
      </c>
      <c r="Q128">
        <f t="shared" si="23"/>
        <v>477022.96827352198</v>
      </c>
      <c r="R128">
        <v>4300464.4409448057</v>
      </c>
      <c r="S128">
        <f t="shared" si="18"/>
        <v>0</v>
      </c>
      <c r="T128">
        <f t="shared" si="19"/>
        <v>0</v>
      </c>
      <c r="U128">
        <f t="shared" si="20"/>
        <v>1</v>
      </c>
      <c r="V128">
        <f t="shared" si="21"/>
        <v>0</v>
      </c>
      <c r="X128">
        <f t="shared" si="22"/>
        <v>477022.96827352198</v>
      </c>
      <c r="AA128">
        <f t="shared" si="26"/>
        <v>4300464.4409448057</v>
      </c>
      <c r="AC128">
        <v>477036.89689990471</v>
      </c>
      <c r="AD128">
        <v>0</v>
      </c>
    </row>
    <row r="129" spans="1:30" x14ac:dyDescent="0.25">
      <c r="A129" s="3" t="s">
        <v>10</v>
      </c>
      <c r="B129" s="2">
        <v>66.8</v>
      </c>
      <c r="C129">
        <v>25.09</v>
      </c>
      <c r="D129">
        <v>325.89999999999998</v>
      </c>
      <c r="E129" s="1" t="s">
        <v>1</v>
      </c>
      <c r="F129" s="1" t="s">
        <v>3</v>
      </c>
      <c r="J129" s="16">
        <v>477044.86900000001</v>
      </c>
      <c r="K129" s="16">
        <v>4300447.4529999997</v>
      </c>
      <c r="L129">
        <f t="shared" si="13"/>
        <v>0.33399999999999996</v>
      </c>
      <c r="M129" s="2">
        <f t="shared" si="14"/>
        <v>25.423999999999999</v>
      </c>
      <c r="N129">
        <f t="shared" si="15"/>
        <v>5.6880280322495196</v>
      </c>
      <c r="O129">
        <f t="shared" si="16"/>
        <v>-14.253685797775869</v>
      </c>
      <c r="P129">
        <f t="shared" si="17"/>
        <v>21.052605947442292</v>
      </c>
      <c r="Q129">
        <f t="shared" si="23"/>
        <v>477030.61531420221</v>
      </c>
      <c r="R129">
        <v>4300468.5056059472</v>
      </c>
      <c r="S129">
        <f t="shared" si="18"/>
        <v>0</v>
      </c>
      <c r="T129">
        <f t="shared" si="19"/>
        <v>0</v>
      </c>
      <c r="U129">
        <f t="shared" si="20"/>
        <v>1</v>
      </c>
      <c r="V129">
        <f t="shared" si="21"/>
        <v>0</v>
      </c>
      <c r="X129">
        <f t="shared" si="22"/>
        <v>477030.61531420221</v>
      </c>
      <c r="AA129">
        <f t="shared" si="26"/>
        <v>4300468.5056059472</v>
      </c>
      <c r="AC129">
        <v>477027.63983768818</v>
      </c>
      <c r="AD129">
        <v>0</v>
      </c>
    </row>
    <row r="130" spans="1:30" x14ac:dyDescent="0.25">
      <c r="A130" s="3" t="s">
        <v>10</v>
      </c>
      <c r="B130" s="2">
        <v>58.2</v>
      </c>
      <c r="C130">
        <v>30.55</v>
      </c>
      <c r="D130">
        <v>209.2</v>
      </c>
      <c r="E130" s="1" t="s">
        <v>2</v>
      </c>
      <c r="F130" s="1" t="s">
        <v>3</v>
      </c>
      <c r="J130" s="16">
        <v>477044.86900000001</v>
      </c>
      <c r="K130" s="16">
        <v>4300447.4529999997</v>
      </c>
      <c r="L130">
        <f t="shared" ref="L130:L193" si="27">B130/2/100</f>
        <v>0.29100000000000004</v>
      </c>
      <c r="M130" s="2">
        <f t="shared" ref="M130:M193" si="28">C130+L130</f>
        <v>30.841000000000001</v>
      </c>
      <c r="N130">
        <f t="shared" ref="N130:N193" si="29">D130*(PI()/180)</f>
        <v>3.6512287951721372</v>
      </c>
      <c r="O130">
        <f t="shared" ref="O130:O193" si="30">M130*SIN(N130)</f>
        <v>-15.046079747497647</v>
      </c>
      <c r="P130">
        <f t="shared" ref="P130:P193" si="31">M130*COS(N130)</f>
        <v>-26.921789785078207</v>
      </c>
      <c r="Q130">
        <f t="shared" si="23"/>
        <v>477029.82292025251</v>
      </c>
      <c r="R130">
        <v>4300420.5312102148</v>
      </c>
      <c r="S130">
        <f t="shared" ref="S130:S193" si="32">IF(AND(B130&gt;24.99,B130&lt;30),1,0)</f>
        <v>0</v>
      </c>
      <c r="T130">
        <f t="shared" ref="T130:T193" si="33">IF(AND(B130&gt;29.99,B130&lt;52.99),1,0)</f>
        <v>0</v>
      </c>
      <c r="U130">
        <f t="shared" ref="U130:U193" si="34">IF(AND(B130&gt;52.99,B130&lt;79.99),1,0)</f>
        <v>1</v>
      </c>
      <c r="V130">
        <f t="shared" ref="V130:V193" si="35">IF(B130&gt;79.99,1,0)</f>
        <v>0</v>
      </c>
      <c r="X130">
        <f t="shared" ref="X130:X193" si="36">Q130+V130</f>
        <v>477029.82292025251</v>
      </c>
      <c r="AA130">
        <f t="shared" si="26"/>
        <v>4300420.5312102148</v>
      </c>
      <c r="AC130">
        <v>477113.48403833655</v>
      </c>
      <c r="AD130">
        <v>0</v>
      </c>
    </row>
    <row r="131" spans="1:30" x14ac:dyDescent="0.25">
      <c r="A131" s="3" t="s">
        <v>10</v>
      </c>
      <c r="B131" s="2">
        <v>59.5</v>
      </c>
      <c r="C131">
        <v>13.99</v>
      </c>
      <c r="D131">
        <v>213.07</v>
      </c>
      <c r="E131" s="1" t="s">
        <v>4</v>
      </c>
      <c r="F131" s="1" t="s">
        <v>3</v>
      </c>
      <c r="J131" s="16">
        <v>477044.86900000001</v>
      </c>
      <c r="K131" s="16">
        <v>4300447.4529999997</v>
      </c>
      <c r="L131">
        <f t="shared" si="27"/>
        <v>0.29749999999999999</v>
      </c>
      <c r="M131" s="2">
        <f t="shared" si="28"/>
        <v>14.2875</v>
      </c>
      <c r="N131">
        <f t="shared" si="29"/>
        <v>3.718773037224318</v>
      </c>
      <c r="O131">
        <f t="shared" si="30"/>
        <v>-7.796163794126973</v>
      </c>
      <c r="P131">
        <f t="shared" si="31"/>
        <v>-11.972989866576507</v>
      </c>
      <c r="Q131">
        <f t="shared" si="23"/>
        <v>477037.07283620589</v>
      </c>
      <c r="R131">
        <v>4300435.4800101332</v>
      </c>
      <c r="S131">
        <f t="shared" si="32"/>
        <v>0</v>
      </c>
      <c r="T131">
        <f t="shared" si="33"/>
        <v>0</v>
      </c>
      <c r="U131">
        <f t="shared" si="34"/>
        <v>1</v>
      </c>
      <c r="V131">
        <f t="shared" si="35"/>
        <v>0</v>
      </c>
      <c r="X131">
        <f t="shared" si="36"/>
        <v>477037.07283620589</v>
      </c>
      <c r="AA131">
        <f t="shared" si="26"/>
        <v>4300435.4800101332</v>
      </c>
      <c r="AC131">
        <v>476922.03333112085</v>
      </c>
      <c r="AD131">
        <v>0</v>
      </c>
    </row>
    <row r="132" spans="1:30" x14ac:dyDescent="0.25">
      <c r="A132" s="3" t="s">
        <v>10</v>
      </c>
      <c r="B132" s="2">
        <v>72</v>
      </c>
      <c r="C132">
        <v>58.9</v>
      </c>
      <c r="D132">
        <v>230.5</v>
      </c>
      <c r="E132" s="1" t="s">
        <v>4</v>
      </c>
      <c r="F132" s="1" t="s">
        <v>3</v>
      </c>
      <c r="J132" s="16">
        <v>477044.86900000001</v>
      </c>
      <c r="K132" s="16">
        <v>4300447.4529999997</v>
      </c>
      <c r="L132">
        <f t="shared" si="27"/>
        <v>0.36</v>
      </c>
      <c r="M132" s="2">
        <f t="shared" si="28"/>
        <v>59.26</v>
      </c>
      <c r="N132">
        <f t="shared" si="29"/>
        <v>4.0229839258469298</v>
      </c>
      <c r="O132">
        <f t="shared" si="30"/>
        <v>-45.726472811556285</v>
      </c>
      <c r="P132">
        <f t="shared" si="31"/>
        <v>-37.693995333660283</v>
      </c>
      <c r="Q132">
        <f t="shared" ref="Q132:Q195" si="37">J132+O132</f>
        <v>476999.14252718847</v>
      </c>
      <c r="R132">
        <v>4300409.7590046665</v>
      </c>
      <c r="S132">
        <f t="shared" si="32"/>
        <v>0</v>
      </c>
      <c r="T132">
        <f t="shared" si="33"/>
        <v>0</v>
      </c>
      <c r="U132">
        <f t="shared" si="34"/>
        <v>1</v>
      </c>
      <c r="V132">
        <f t="shared" si="35"/>
        <v>0</v>
      </c>
      <c r="X132">
        <f t="shared" si="36"/>
        <v>476999.14252718847</v>
      </c>
      <c r="AA132">
        <f t="shared" si="26"/>
        <v>4300409.7590046665</v>
      </c>
      <c r="AC132">
        <v>477055.20676390489</v>
      </c>
      <c r="AD132">
        <v>0</v>
      </c>
    </row>
    <row r="133" spans="1:30" x14ac:dyDescent="0.25">
      <c r="A133" s="3" t="s">
        <v>10</v>
      </c>
      <c r="B133" s="2">
        <v>68.5</v>
      </c>
      <c r="C133">
        <v>14.48</v>
      </c>
      <c r="D133">
        <v>252.95</v>
      </c>
      <c r="E133" s="1" t="s">
        <v>2</v>
      </c>
      <c r="F133" s="1" t="s">
        <v>3</v>
      </c>
      <c r="J133" s="16">
        <v>477044.86900000001</v>
      </c>
      <c r="K133" s="16">
        <v>4300447.4529999997</v>
      </c>
      <c r="L133">
        <f t="shared" si="27"/>
        <v>0.34250000000000003</v>
      </c>
      <c r="M133" s="2">
        <f t="shared" si="28"/>
        <v>14.8225</v>
      </c>
      <c r="N133">
        <f t="shared" si="29"/>
        <v>4.4148103429196563</v>
      </c>
      <c r="O133">
        <f t="shared" si="30"/>
        <v>-14.171039999486878</v>
      </c>
      <c r="P133">
        <f t="shared" si="31"/>
        <v>-4.3460478118565327</v>
      </c>
      <c r="Q133">
        <f t="shared" si="37"/>
        <v>477030.69796000054</v>
      </c>
      <c r="R133">
        <v>4300443.1069521876</v>
      </c>
      <c r="S133">
        <f t="shared" si="32"/>
        <v>0</v>
      </c>
      <c r="T133">
        <f t="shared" si="33"/>
        <v>0</v>
      </c>
      <c r="U133">
        <f t="shared" si="34"/>
        <v>1</v>
      </c>
      <c r="V133">
        <f t="shared" si="35"/>
        <v>0</v>
      </c>
      <c r="X133">
        <f t="shared" si="36"/>
        <v>477030.69796000054</v>
      </c>
      <c r="AA133">
        <f t="shared" si="26"/>
        <v>4300443.1069521876</v>
      </c>
      <c r="AC133">
        <v>477081.96744943166</v>
      </c>
      <c r="AD133">
        <v>0</v>
      </c>
    </row>
    <row r="134" spans="1:30" x14ac:dyDescent="0.25">
      <c r="A134" s="3" t="s">
        <v>10</v>
      </c>
      <c r="B134" s="2">
        <v>63.2</v>
      </c>
      <c r="C134">
        <v>18.5</v>
      </c>
      <c r="D134">
        <v>288.60000000000002</v>
      </c>
      <c r="E134" s="1" t="s">
        <v>4</v>
      </c>
      <c r="F134" s="1" t="s">
        <v>3</v>
      </c>
      <c r="J134" s="16">
        <v>477044.86900000001</v>
      </c>
      <c r="K134" s="16">
        <v>4300447.4529999997</v>
      </c>
      <c r="L134">
        <f t="shared" si="27"/>
        <v>0.316</v>
      </c>
      <c r="M134" s="2">
        <f t="shared" si="28"/>
        <v>18.815999999999999</v>
      </c>
      <c r="N134">
        <f t="shared" si="29"/>
        <v>5.0370202212556352</v>
      </c>
      <c r="O134">
        <f t="shared" si="30"/>
        <v>-17.833210402740363</v>
      </c>
      <c r="P134">
        <f t="shared" si="31"/>
        <v>6.0015383637524842</v>
      </c>
      <c r="Q134">
        <f t="shared" si="37"/>
        <v>477027.03578959726</v>
      </c>
      <c r="R134">
        <v>4300453.454538364</v>
      </c>
      <c r="S134">
        <f t="shared" si="32"/>
        <v>0</v>
      </c>
      <c r="T134">
        <f t="shared" si="33"/>
        <v>0</v>
      </c>
      <c r="U134">
        <f t="shared" si="34"/>
        <v>1</v>
      </c>
      <c r="V134">
        <f t="shared" si="35"/>
        <v>0</v>
      </c>
      <c r="X134">
        <f t="shared" si="36"/>
        <v>477027.03578959726</v>
      </c>
      <c r="AA134">
        <f t="shared" si="26"/>
        <v>4300453.454538364</v>
      </c>
      <c r="AC134">
        <v>477065.47473534016</v>
      </c>
      <c r="AD134">
        <v>0</v>
      </c>
    </row>
    <row r="135" spans="1:30" x14ac:dyDescent="0.25">
      <c r="A135" s="3" t="s">
        <v>10</v>
      </c>
      <c r="B135" s="2">
        <v>60.5</v>
      </c>
      <c r="C135">
        <v>13.15</v>
      </c>
      <c r="D135">
        <v>297.5</v>
      </c>
      <c r="E135" s="1" t="s">
        <v>4</v>
      </c>
      <c r="F135" s="1" t="s">
        <v>3</v>
      </c>
      <c r="J135" s="16">
        <v>477044.86900000001</v>
      </c>
      <c r="K135" s="16">
        <v>4300447.4529999997</v>
      </c>
      <c r="L135">
        <f t="shared" si="27"/>
        <v>0.30249999999999999</v>
      </c>
      <c r="M135" s="2">
        <f t="shared" si="28"/>
        <v>13.452500000000001</v>
      </c>
      <c r="N135">
        <f t="shared" si="29"/>
        <v>5.1923545246831306</v>
      </c>
      <c r="O135">
        <f t="shared" si="30"/>
        <v>-11.932513233330027</v>
      </c>
      <c r="P135">
        <f t="shared" si="31"/>
        <v>6.2116732195442959</v>
      </c>
      <c r="Q135">
        <f t="shared" si="37"/>
        <v>477032.93648676667</v>
      </c>
      <c r="R135">
        <v>4300453.6646732194</v>
      </c>
      <c r="S135">
        <f t="shared" si="32"/>
        <v>0</v>
      </c>
      <c r="T135">
        <f t="shared" si="33"/>
        <v>0</v>
      </c>
      <c r="U135">
        <f t="shared" si="34"/>
        <v>1</v>
      </c>
      <c r="V135">
        <f t="shared" si="35"/>
        <v>0</v>
      </c>
      <c r="X135">
        <f t="shared" si="36"/>
        <v>477032.93648676667</v>
      </c>
      <c r="AA135">
        <f t="shared" si="26"/>
        <v>4300453.6646732194</v>
      </c>
      <c r="AC135">
        <v>477059.49892758235</v>
      </c>
      <c r="AD135">
        <v>0</v>
      </c>
    </row>
    <row r="136" spans="1:30" x14ac:dyDescent="0.25">
      <c r="A136" s="3" t="s">
        <v>10</v>
      </c>
      <c r="B136" s="2">
        <v>76</v>
      </c>
      <c r="C136">
        <v>14.49</v>
      </c>
      <c r="D136">
        <v>307.8</v>
      </c>
      <c r="E136" s="1" t="s">
        <v>4</v>
      </c>
      <c r="F136" s="1" t="s">
        <v>3</v>
      </c>
      <c r="J136" s="16">
        <v>477044.86900000001</v>
      </c>
      <c r="K136" s="16">
        <v>4300447.4529999997</v>
      </c>
      <c r="L136">
        <f t="shared" si="27"/>
        <v>0.38</v>
      </c>
      <c r="M136" s="2">
        <f t="shared" si="28"/>
        <v>14.870000000000001</v>
      </c>
      <c r="N136">
        <f t="shared" si="29"/>
        <v>5.3721234376385469</v>
      </c>
      <c r="O136">
        <f t="shared" si="30"/>
        <v>-11.749605034026512</v>
      </c>
      <c r="P136">
        <f t="shared" si="31"/>
        <v>9.1139278878197683</v>
      </c>
      <c r="Q136">
        <f t="shared" si="37"/>
        <v>477033.11939496599</v>
      </c>
      <c r="R136">
        <v>4300456.5669278875</v>
      </c>
      <c r="S136">
        <f t="shared" si="32"/>
        <v>0</v>
      </c>
      <c r="T136">
        <f t="shared" si="33"/>
        <v>0</v>
      </c>
      <c r="U136">
        <f t="shared" si="34"/>
        <v>1</v>
      </c>
      <c r="V136">
        <f t="shared" si="35"/>
        <v>0</v>
      </c>
      <c r="X136">
        <f t="shared" si="36"/>
        <v>477033.11939496599</v>
      </c>
      <c r="AA136">
        <f t="shared" si="26"/>
        <v>4300456.5669278875</v>
      </c>
      <c r="AC136">
        <v>477057.64847339486</v>
      </c>
      <c r="AD136">
        <v>0</v>
      </c>
    </row>
    <row r="137" spans="1:30" x14ac:dyDescent="0.25">
      <c r="A137" s="3" t="s">
        <v>10</v>
      </c>
      <c r="B137" s="2">
        <v>74</v>
      </c>
      <c r="C137">
        <v>15.5</v>
      </c>
      <c r="D137">
        <v>307.8</v>
      </c>
      <c r="E137" s="1" t="s">
        <v>2</v>
      </c>
      <c r="F137" s="1" t="s">
        <v>3</v>
      </c>
      <c r="J137" s="16">
        <v>477044.86900000001</v>
      </c>
      <c r="K137" s="16">
        <v>4300447.4529999997</v>
      </c>
      <c r="L137">
        <f t="shared" si="27"/>
        <v>0.37</v>
      </c>
      <c r="M137" s="2">
        <f t="shared" si="28"/>
        <v>15.87</v>
      </c>
      <c r="N137">
        <f t="shared" si="29"/>
        <v>5.3721234376385469</v>
      </c>
      <c r="O137">
        <f t="shared" si="30"/>
        <v>-12.539760046402201</v>
      </c>
      <c r="P137">
        <f t="shared" si="31"/>
        <v>9.7268349414727435</v>
      </c>
      <c r="Q137">
        <f t="shared" si="37"/>
        <v>477032.3292399536</v>
      </c>
      <c r="R137">
        <v>4300457.1798349414</v>
      </c>
      <c r="S137">
        <f t="shared" si="32"/>
        <v>0</v>
      </c>
      <c r="T137">
        <f t="shared" si="33"/>
        <v>0</v>
      </c>
      <c r="U137">
        <f t="shared" si="34"/>
        <v>1</v>
      </c>
      <c r="V137">
        <f t="shared" si="35"/>
        <v>0</v>
      </c>
      <c r="X137">
        <f t="shared" si="36"/>
        <v>477032.3292399536</v>
      </c>
      <c r="AA137">
        <f t="shared" si="26"/>
        <v>4300457.1798349414</v>
      </c>
      <c r="AC137">
        <v>477040.96119435184</v>
      </c>
      <c r="AD137">
        <v>0</v>
      </c>
    </row>
    <row r="138" spans="1:30" x14ac:dyDescent="0.25">
      <c r="A138" s="3" t="s">
        <v>10</v>
      </c>
      <c r="B138" s="2">
        <v>70.5</v>
      </c>
      <c r="C138">
        <v>15.72</v>
      </c>
      <c r="D138">
        <v>312.2</v>
      </c>
      <c r="E138" s="1" t="s">
        <v>2</v>
      </c>
      <c r="F138" s="1" t="s">
        <v>3</v>
      </c>
      <c r="J138" s="16">
        <v>477044.86900000001</v>
      </c>
      <c r="K138" s="16">
        <v>4300447.4529999997</v>
      </c>
      <c r="L138">
        <f t="shared" si="27"/>
        <v>0.35249999999999998</v>
      </c>
      <c r="M138" s="2">
        <f t="shared" si="28"/>
        <v>16.072500000000002</v>
      </c>
      <c r="N138">
        <f t="shared" si="29"/>
        <v>5.4489179247262962</v>
      </c>
      <c r="O138">
        <f t="shared" si="30"/>
        <v>-11.9065818738188</v>
      </c>
      <c r="P138">
        <f t="shared" si="31"/>
        <v>10.796229171893751</v>
      </c>
      <c r="Q138">
        <f t="shared" si="37"/>
        <v>477032.96241812618</v>
      </c>
      <c r="R138">
        <v>4300458.2492291713</v>
      </c>
      <c r="S138">
        <f t="shared" si="32"/>
        <v>0</v>
      </c>
      <c r="T138">
        <f t="shared" si="33"/>
        <v>0</v>
      </c>
      <c r="U138">
        <f t="shared" si="34"/>
        <v>1</v>
      </c>
      <c r="V138">
        <f t="shared" si="35"/>
        <v>0</v>
      </c>
      <c r="X138">
        <f t="shared" si="36"/>
        <v>477032.96241812618</v>
      </c>
      <c r="AA138">
        <f t="shared" si="26"/>
        <v>4300458.2492291713</v>
      </c>
      <c r="AC138">
        <v>477040.01978177257</v>
      </c>
      <c r="AD138">
        <v>0</v>
      </c>
    </row>
    <row r="139" spans="1:30" x14ac:dyDescent="0.25">
      <c r="A139" s="3" t="s">
        <v>10</v>
      </c>
      <c r="B139" s="2">
        <v>53.5</v>
      </c>
      <c r="C139">
        <v>5.43</v>
      </c>
      <c r="D139">
        <v>345.7</v>
      </c>
      <c r="E139" s="1" t="s">
        <v>1</v>
      </c>
      <c r="F139" s="1" t="s">
        <v>3</v>
      </c>
      <c r="J139" s="16">
        <v>477044.86900000001</v>
      </c>
      <c r="K139" s="16">
        <v>4300447.4529999997</v>
      </c>
      <c r="L139">
        <f t="shared" si="27"/>
        <v>0.26750000000000002</v>
      </c>
      <c r="M139" s="2">
        <f t="shared" si="28"/>
        <v>5.6974999999999998</v>
      </c>
      <c r="N139">
        <f t="shared" si="29"/>
        <v>6.0336032241443966</v>
      </c>
      <c r="O139">
        <f t="shared" si="30"/>
        <v>-1.4072768749878315</v>
      </c>
      <c r="P139">
        <f t="shared" si="31"/>
        <v>5.5209671296906384</v>
      </c>
      <c r="Q139">
        <f t="shared" si="37"/>
        <v>477043.46172312502</v>
      </c>
      <c r="R139">
        <v>4300452.9739671294</v>
      </c>
      <c r="S139">
        <f t="shared" si="32"/>
        <v>0</v>
      </c>
      <c r="T139">
        <f t="shared" si="33"/>
        <v>0</v>
      </c>
      <c r="U139">
        <f t="shared" si="34"/>
        <v>1</v>
      </c>
      <c r="V139">
        <f t="shared" si="35"/>
        <v>0</v>
      </c>
      <c r="X139">
        <f t="shared" si="36"/>
        <v>477043.46172312502</v>
      </c>
      <c r="AA139">
        <f t="shared" si="26"/>
        <v>4300452.9739671294</v>
      </c>
      <c r="AC139">
        <v>477026.70727956452</v>
      </c>
      <c r="AD139">
        <v>0</v>
      </c>
    </row>
    <row r="140" spans="1:30" x14ac:dyDescent="0.25">
      <c r="A140" s="3" t="s">
        <v>10</v>
      </c>
      <c r="B140" s="2">
        <v>58</v>
      </c>
      <c r="C140">
        <v>20.03</v>
      </c>
      <c r="D140">
        <v>45</v>
      </c>
      <c r="E140" s="1" t="s">
        <v>2</v>
      </c>
      <c r="F140" s="1" t="s">
        <v>3</v>
      </c>
      <c r="J140" s="16">
        <v>477044.86900000001</v>
      </c>
      <c r="K140" s="16">
        <v>4300447.4529999997</v>
      </c>
      <c r="L140">
        <f t="shared" si="27"/>
        <v>0.28999999999999998</v>
      </c>
      <c r="M140" s="2">
        <f t="shared" si="28"/>
        <v>20.32</v>
      </c>
      <c r="N140">
        <f t="shared" si="29"/>
        <v>0.78539816339744828</v>
      </c>
      <c r="O140">
        <f t="shared" si="30"/>
        <v>14.368409793710645</v>
      </c>
      <c r="P140">
        <f t="shared" si="31"/>
        <v>14.368409793710647</v>
      </c>
      <c r="Q140">
        <f t="shared" si="37"/>
        <v>477059.23740979371</v>
      </c>
      <c r="R140">
        <v>4300461.8214097936</v>
      </c>
      <c r="S140">
        <f t="shared" si="32"/>
        <v>0</v>
      </c>
      <c r="T140">
        <f t="shared" si="33"/>
        <v>0</v>
      </c>
      <c r="U140">
        <f t="shared" si="34"/>
        <v>1</v>
      </c>
      <c r="V140">
        <f t="shared" si="35"/>
        <v>0</v>
      </c>
      <c r="X140">
        <f t="shared" si="36"/>
        <v>477059.23740979371</v>
      </c>
      <c r="AA140">
        <f t="shared" si="26"/>
        <v>4300461.8214097936</v>
      </c>
      <c r="AC140">
        <v>477023.75305141957</v>
      </c>
      <c r="AD140">
        <v>0</v>
      </c>
    </row>
    <row r="141" spans="1:30" x14ac:dyDescent="0.25">
      <c r="A141" s="3" t="s">
        <v>10</v>
      </c>
      <c r="B141" s="2">
        <v>59</v>
      </c>
      <c r="C141">
        <v>19.739999999999998</v>
      </c>
      <c r="D141">
        <v>123</v>
      </c>
      <c r="E141" s="1" t="s">
        <v>2</v>
      </c>
      <c r="F141" s="1" t="s">
        <v>3</v>
      </c>
      <c r="J141" s="16">
        <v>477044.86900000001</v>
      </c>
      <c r="K141" s="16">
        <v>4300447.4529999997</v>
      </c>
      <c r="L141">
        <f t="shared" si="27"/>
        <v>0.29499999999999998</v>
      </c>
      <c r="M141" s="2">
        <f t="shared" si="28"/>
        <v>20.035</v>
      </c>
      <c r="N141">
        <f t="shared" si="29"/>
        <v>2.1467549799530254</v>
      </c>
      <c r="O141">
        <f t="shared" si="30"/>
        <v>16.802764828786568</v>
      </c>
      <c r="P141">
        <f t="shared" si="31"/>
        <v>-10.911843066526068</v>
      </c>
      <c r="Q141">
        <f t="shared" si="37"/>
        <v>477061.67176482879</v>
      </c>
      <c r="R141">
        <v>4300436.5411569336</v>
      </c>
      <c r="S141">
        <f t="shared" si="32"/>
        <v>0</v>
      </c>
      <c r="T141">
        <f t="shared" si="33"/>
        <v>0</v>
      </c>
      <c r="U141">
        <f t="shared" si="34"/>
        <v>1</v>
      </c>
      <c r="V141">
        <f t="shared" si="35"/>
        <v>0</v>
      </c>
      <c r="X141">
        <f t="shared" si="36"/>
        <v>477061.67176482879</v>
      </c>
      <c r="AA141">
        <f t="shared" si="26"/>
        <v>4300436.5411569336</v>
      </c>
      <c r="AC141">
        <v>477032.24403251446</v>
      </c>
      <c r="AD141">
        <v>0</v>
      </c>
    </row>
    <row r="142" spans="1:30" x14ac:dyDescent="0.25">
      <c r="A142" s="3" t="s">
        <v>10</v>
      </c>
      <c r="B142" s="2">
        <v>74</v>
      </c>
      <c r="C142">
        <v>20.21</v>
      </c>
      <c r="D142">
        <v>159</v>
      </c>
      <c r="E142" s="1" t="s">
        <v>1</v>
      </c>
      <c r="F142" s="1" t="s">
        <v>3</v>
      </c>
      <c r="J142" s="16">
        <v>477044.86900000001</v>
      </c>
      <c r="K142" s="16">
        <v>4300447.4529999997</v>
      </c>
      <c r="L142">
        <f t="shared" si="27"/>
        <v>0.37</v>
      </c>
      <c r="M142" s="2">
        <f t="shared" si="28"/>
        <v>20.580000000000002</v>
      </c>
      <c r="N142">
        <f t="shared" si="29"/>
        <v>2.7750735106709841</v>
      </c>
      <c r="O142">
        <f t="shared" si="30"/>
        <v>7.3752124016422789</v>
      </c>
      <c r="P142">
        <f t="shared" si="31"/>
        <v>-19.213085177312415</v>
      </c>
      <c r="Q142">
        <f t="shared" si="37"/>
        <v>477052.24421240162</v>
      </c>
      <c r="R142">
        <v>4300428.2399148224</v>
      </c>
      <c r="S142">
        <f t="shared" si="32"/>
        <v>0</v>
      </c>
      <c r="T142">
        <f t="shared" si="33"/>
        <v>0</v>
      </c>
      <c r="U142">
        <f t="shared" si="34"/>
        <v>1</v>
      </c>
      <c r="V142">
        <f t="shared" si="35"/>
        <v>0</v>
      </c>
      <c r="X142">
        <f t="shared" si="36"/>
        <v>477052.24421240162</v>
      </c>
      <c r="AA142">
        <f t="shared" si="26"/>
        <v>4300428.2399148224</v>
      </c>
      <c r="AC142">
        <v>477038.12602223619</v>
      </c>
      <c r="AD142">
        <v>0</v>
      </c>
    </row>
    <row r="143" spans="1:30" x14ac:dyDescent="0.25">
      <c r="A143" s="3" t="s">
        <v>10</v>
      </c>
      <c r="B143" s="2">
        <v>71</v>
      </c>
      <c r="C143">
        <v>16.649999999999999</v>
      </c>
      <c r="D143">
        <v>180.3</v>
      </c>
      <c r="E143" s="1" t="s">
        <v>4</v>
      </c>
      <c r="F143" s="1" t="s">
        <v>3</v>
      </c>
      <c r="J143" s="16">
        <v>477044.86900000001</v>
      </c>
      <c r="K143" s="16">
        <v>4300447.4529999997</v>
      </c>
      <c r="L143">
        <f t="shared" si="27"/>
        <v>0.35499999999999998</v>
      </c>
      <c r="M143" s="2">
        <f t="shared" si="28"/>
        <v>17.004999999999999</v>
      </c>
      <c r="N143">
        <f t="shared" si="29"/>
        <v>3.1468286413457762</v>
      </c>
      <c r="O143">
        <f t="shared" si="30"/>
        <v>-8.9037564953289891E-2</v>
      </c>
      <c r="P143">
        <f t="shared" si="31"/>
        <v>-17.004766899667491</v>
      </c>
      <c r="Q143">
        <f t="shared" si="37"/>
        <v>477044.77996243507</v>
      </c>
      <c r="R143">
        <v>4300430.4482330997</v>
      </c>
      <c r="S143">
        <f t="shared" si="32"/>
        <v>0</v>
      </c>
      <c r="T143">
        <f t="shared" si="33"/>
        <v>0</v>
      </c>
      <c r="U143">
        <f t="shared" si="34"/>
        <v>1</v>
      </c>
      <c r="V143">
        <f t="shared" si="35"/>
        <v>0</v>
      </c>
      <c r="X143">
        <f t="shared" si="36"/>
        <v>477044.77996243507</v>
      </c>
      <c r="AA143">
        <f t="shared" si="26"/>
        <v>4300430.4482330997</v>
      </c>
      <c r="AC143">
        <v>477021.5777243544</v>
      </c>
      <c r="AD143">
        <v>0</v>
      </c>
    </row>
    <row r="144" spans="1:30" x14ac:dyDescent="0.25">
      <c r="A144" s="3" t="s">
        <v>11</v>
      </c>
      <c r="B144" s="2">
        <f>SQRT(56.2^2+44.2^2)</f>
        <v>71.498811178928008</v>
      </c>
      <c r="C144">
        <v>22.93</v>
      </c>
      <c r="D144">
        <v>150.69999999999999</v>
      </c>
      <c r="E144" s="1" t="s">
        <v>2</v>
      </c>
      <c r="F144" s="1" t="s">
        <v>3</v>
      </c>
      <c r="G144" s="1">
        <v>1</v>
      </c>
      <c r="H144" s="1" t="s">
        <v>18</v>
      </c>
      <c r="I144" t="s">
        <v>43</v>
      </c>
      <c r="J144" s="17">
        <v>477056.09</v>
      </c>
      <c r="K144" s="17">
        <v>4300413.9519999996</v>
      </c>
      <c r="L144">
        <f t="shared" si="27"/>
        <v>0.35749405589464006</v>
      </c>
      <c r="M144" s="2">
        <f t="shared" si="28"/>
        <v>23.287494055894641</v>
      </c>
      <c r="N144">
        <f t="shared" si="29"/>
        <v>2.6302111827554544</v>
      </c>
      <c r="O144">
        <f t="shared" si="30"/>
        <v>11.396490936160408</v>
      </c>
      <c r="P144">
        <f t="shared" si="31"/>
        <v>-20.308307998091369</v>
      </c>
      <c r="Q144">
        <f t="shared" si="37"/>
        <v>477067.48649093619</v>
      </c>
      <c r="R144">
        <v>4300393.6436920017</v>
      </c>
      <c r="S144">
        <f t="shared" si="32"/>
        <v>0</v>
      </c>
      <c r="T144">
        <f t="shared" si="33"/>
        <v>0</v>
      </c>
      <c r="U144">
        <f t="shared" si="34"/>
        <v>1</v>
      </c>
      <c r="V144">
        <f t="shared" si="35"/>
        <v>0</v>
      </c>
      <c r="X144">
        <f t="shared" si="36"/>
        <v>477067.48649093619</v>
      </c>
      <c r="AA144">
        <f t="shared" si="26"/>
        <v>4300393.6436920017</v>
      </c>
      <c r="AC144">
        <v>477002.07098418026</v>
      </c>
      <c r="AD144">
        <v>0</v>
      </c>
    </row>
    <row r="145" spans="1:30" x14ac:dyDescent="0.25">
      <c r="A145" s="3" t="s">
        <v>11</v>
      </c>
      <c r="B145" s="2">
        <v>72</v>
      </c>
      <c r="C145">
        <v>34.53</v>
      </c>
      <c r="D145">
        <v>184.5</v>
      </c>
      <c r="E145" s="1" t="s">
        <v>2</v>
      </c>
      <c r="F145" s="1" t="s">
        <v>3</v>
      </c>
      <c r="J145" s="17">
        <v>477056.09</v>
      </c>
      <c r="K145" s="17">
        <v>4300413.9519999996</v>
      </c>
      <c r="L145">
        <f t="shared" si="27"/>
        <v>0.36</v>
      </c>
      <c r="M145" s="2">
        <f t="shared" si="28"/>
        <v>34.89</v>
      </c>
      <c r="N145">
        <f t="shared" si="29"/>
        <v>3.2201324699295379</v>
      </c>
      <c r="O145">
        <f t="shared" si="30"/>
        <v>-2.7374378499445058</v>
      </c>
      <c r="P145">
        <f t="shared" si="31"/>
        <v>-34.782445773948837</v>
      </c>
      <c r="Q145">
        <f t="shared" si="37"/>
        <v>477053.3525621501</v>
      </c>
      <c r="R145">
        <v>4300379.1695542252</v>
      </c>
      <c r="S145">
        <f t="shared" si="32"/>
        <v>0</v>
      </c>
      <c r="T145">
        <f t="shared" si="33"/>
        <v>0</v>
      </c>
      <c r="U145">
        <f t="shared" si="34"/>
        <v>1</v>
      </c>
      <c r="V145">
        <f t="shared" si="35"/>
        <v>0</v>
      </c>
      <c r="X145">
        <f t="shared" si="36"/>
        <v>477053.3525621501</v>
      </c>
      <c r="AA145">
        <f t="shared" si="26"/>
        <v>4300379.1695542252</v>
      </c>
      <c r="AC145">
        <v>477009.87638706813</v>
      </c>
      <c r="AD145">
        <v>0</v>
      </c>
    </row>
    <row r="146" spans="1:30" x14ac:dyDescent="0.25">
      <c r="A146" s="3" t="s">
        <v>11</v>
      </c>
      <c r="B146" s="2">
        <v>53.3</v>
      </c>
      <c r="C146">
        <v>42.44</v>
      </c>
      <c r="D146">
        <v>182.47</v>
      </c>
      <c r="E146" s="1" t="s">
        <v>2</v>
      </c>
      <c r="F146" s="1" t="s">
        <v>3</v>
      </c>
      <c r="J146" s="17">
        <v>477056.09</v>
      </c>
      <c r="K146" s="17">
        <v>4300413.9519999996</v>
      </c>
      <c r="L146">
        <f t="shared" si="27"/>
        <v>0.26649999999999996</v>
      </c>
      <c r="M146" s="2">
        <f t="shared" si="28"/>
        <v>42.706499999999998</v>
      </c>
      <c r="N146">
        <f t="shared" si="29"/>
        <v>3.184702286114053</v>
      </c>
      <c r="O146">
        <f t="shared" si="30"/>
        <v>-1.8404913238603873</v>
      </c>
      <c r="P146">
        <f t="shared" si="31"/>
        <v>-42.666822402620916</v>
      </c>
      <c r="Q146">
        <f t="shared" si="37"/>
        <v>477054.24950867618</v>
      </c>
      <c r="R146">
        <v>4300371.2851775968</v>
      </c>
      <c r="S146">
        <f t="shared" si="32"/>
        <v>0</v>
      </c>
      <c r="T146">
        <f t="shared" si="33"/>
        <v>0</v>
      </c>
      <c r="U146">
        <f t="shared" si="34"/>
        <v>1</v>
      </c>
      <c r="V146">
        <f t="shared" si="35"/>
        <v>0</v>
      </c>
      <c r="X146">
        <f t="shared" si="36"/>
        <v>477054.24950867618</v>
      </c>
      <c r="AA146">
        <f t="shared" si="26"/>
        <v>4300371.2851775968</v>
      </c>
      <c r="AC146">
        <v>477017.48701609223</v>
      </c>
      <c r="AD146">
        <v>0</v>
      </c>
    </row>
    <row r="147" spans="1:30" x14ac:dyDescent="0.25">
      <c r="A147" s="3" t="s">
        <v>11</v>
      </c>
      <c r="B147" s="2">
        <v>67.2</v>
      </c>
      <c r="C147">
        <v>20.3</v>
      </c>
      <c r="D147">
        <v>207.8</v>
      </c>
      <c r="E147" s="1" t="s">
        <v>2</v>
      </c>
      <c r="F147" s="1" t="s">
        <v>3</v>
      </c>
      <c r="J147" s="17">
        <v>477056.09</v>
      </c>
      <c r="K147" s="17">
        <v>4300413.9519999996</v>
      </c>
      <c r="L147">
        <f t="shared" si="27"/>
        <v>0.33600000000000002</v>
      </c>
      <c r="M147" s="2">
        <f t="shared" si="28"/>
        <v>20.635999999999999</v>
      </c>
      <c r="N147">
        <f t="shared" si="29"/>
        <v>3.6267941856442172</v>
      </c>
      <c r="O147">
        <f t="shared" si="30"/>
        <v>-9.6243547100539999</v>
      </c>
      <c r="P147">
        <f t="shared" si="31"/>
        <v>-18.254213004538471</v>
      </c>
      <c r="Q147">
        <f t="shared" si="37"/>
        <v>477046.46564528998</v>
      </c>
      <c r="R147">
        <v>4300395.6977869952</v>
      </c>
      <c r="S147">
        <f t="shared" si="32"/>
        <v>0</v>
      </c>
      <c r="T147">
        <f t="shared" si="33"/>
        <v>0</v>
      </c>
      <c r="U147">
        <f t="shared" si="34"/>
        <v>1</v>
      </c>
      <c r="V147">
        <f t="shared" si="35"/>
        <v>0</v>
      </c>
      <c r="X147">
        <f t="shared" si="36"/>
        <v>477046.46564528998</v>
      </c>
      <c r="AA147">
        <f t="shared" si="26"/>
        <v>4300395.6977869952</v>
      </c>
      <c r="AC147">
        <v>477022.13669917604</v>
      </c>
      <c r="AD147">
        <v>0</v>
      </c>
    </row>
    <row r="148" spans="1:30" x14ac:dyDescent="0.25">
      <c r="A148" s="3" t="s">
        <v>11</v>
      </c>
      <c r="B148" s="2">
        <v>62.8</v>
      </c>
      <c r="C148">
        <v>31.78</v>
      </c>
      <c r="D148">
        <v>209.7</v>
      </c>
      <c r="E148" s="1" t="s">
        <v>2</v>
      </c>
      <c r="F148" s="1" t="s">
        <v>3</v>
      </c>
      <c r="J148" s="17">
        <v>477056.09</v>
      </c>
      <c r="K148" s="17">
        <v>4300413.9519999996</v>
      </c>
      <c r="L148">
        <f t="shared" si="27"/>
        <v>0.314</v>
      </c>
      <c r="M148" s="2">
        <f t="shared" si="28"/>
        <v>32.094000000000001</v>
      </c>
      <c r="N148">
        <f t="shared" si="29"/>
        <v>3.6599554414321087</v>
      </c>
      <c r="O148">
        <f t="shared" si="30"/>
        <v>-15.901250504669676</v>
      </c>
      <c r="P148">
        <f t="shared" si="31"/>
        <v>-27.877859824379318</v>
      </c>
      <c r="Q148">
        <f t="shared" si="37"/>
        <v>477040.18874949537</v>
      </c>
      <c r="R148">
        <v>4300386.0741401752</v>
      </c>
      <c r="S148">
        <f t="shared" si="32"/>
        <v>0</v>
      </c>
      <c r="T148">
        <f t="shared" si="33"/>
        <v>0</v>
      </c>
      <c r="U148">
        <f t="shared" si="34"/>
        <v>1</v>
      </c>
      <c r="V148">
        <f t="shared" si="35"/>
        <v>0</v>
      </c>
      <c r="X148">
        <f t="shared" si="36"/>
        <v>477040.18874949537</v>
      </c>
      <c r="AA148">
        <f t="shared" si="26"/>
        <v>4300386.0741401752</v>
      </c>
      <c r="AC148">
        <v>477035.51926821045</v>
      </c>
      <c r="AD148">
        <v>0</v>
      </c>
    </row>
    <row r="149" spans="1:30" x14ac:dyDescent="0.25">
      <c r="A149" s="3" t="s">
        <v>11</v>
      </c>
      <c r="B149" s="2">
        <v>55.6</v>
      </c>
      <c r="C149">
        <v>11.1</v>
      </c>
      <c r="D149">
        <v>161.5</v>
      </c>
      <c r="E149" s="1" t="s">
        <v>2</v>
      </c>
      <c r="F149" s="1" t="s">
        <v>3</v>
      </c>
      <c r="J149" s="17">
        <v>477056.09</v>
      </c>
      <c r="K149" s="17">
        <v>4300413.9519999996</v>
      </c>
      <c r="L149">
        <f t="shared" si="27"/>
        <v>0.27800000000000002</v>
      </c>
      <c r="M149" s="2">
        <f t="shared" si="28"/>
        <v>11.378</v>
      </c>
      <c r="N149">
        <f t="shared" si="29"/>
        <v>2.8187067419708423</v>
      </c>
      <c r="O149">
        <f t="shared" si="30"/>
        <v>3.6102923805771385</v>
      </c>
      <c r="P149">
        <f t="shared" si="31"/>
        <v>-10.790026548936137</v>
      </c>
      <c r="Q149">
        <f t="shared" si="37"/>
        <v>477059.70029238058</v>
      </c>
      <c r="R149">
        <v>4300403.1619734503</v>
      </c>
      <c r="S149">
        <f t="shared" si="32"/>
        <v>0</v>
      </c>
      <c r="T149">
        <f t="shared" si="33"/>
        <v>0</v>
      </c>
      <c r="U149">
        <f t="shared" si="34"/>
        <v>1</v>
      </c>
      <c r="V149">
        <f t="shared" si="35"/>
        <v>0</v>
      </c>
      <c r="X149">
        <f t="shared" si="36"/>
        <v>477059.70029238058</v>
      </c>
      <c r="AA149">
        <f t="shared" si="26"/>
        <v>4300403.1619734503</v>
      </c>
      <c r="AC149">
        <v>477030.19317323441</v>
      </c>
      <c r="AD149">
        <v>0</v>
      </c>
    </row>
    <row r="150" spans="1:30" x14ac:dyDescent="0.25">
      <c r="A150" s="3" t="s">
        <v>11</v>
      </c>
      <c r="B150" s="2">
        <v>58.5</v>
      </c>
      <c r="C150">
        <v>28.78</v>
      </c>
      <c r="D150">
        <v>178.8</v>
      </c>
      <c r="E150" s="1" t="s">
        <v>2</v>
      </c>
      <c r="F150" s="1" t="s">
        <v>3</v>
      </c>
      <c r="J150" s="17">
        <v>477056.09</v>
      </c>
      <c r="K150" s="17">
        <v>4300413.9519999996</v>
      </c>
      <c r="L150">
        <f t="shared" si="27"/>
        <v>0.29249999999999998</v>
      </c>
      <c r="M150" s="2">
        <f t="shared" si="28"/>
        <v>29.072500000000002</v>
      </c>
      <c r="N150">
        <f t="shared" si="29"/>
        <v>3.1206487025658616</v>
      </c>
      <c r="O150">
        <f t="shared" si="30"/>
        <v>0.60884850205888674</v>
      </c>
      <c r="P150">
        <f t="shared" si="31"/>
        <v>-29.066123920322447</v>
      </c>
      <c r="Q150">
        <f t="shared" si="37"/>
        <v>477056.69884850207</v>
      </c>
      <c r="R150">
        <v>4300384.8858760791</v>
      </c>
      <c r="S150">
        <f t="shared" si="32"/>
        <v>0</v>
      </c>
      <c r="T150">
        <f t="shared" si="33"/>
        <v>0</v>
      </c>
      <c r="U150">
        <f t="shared" si="34"/>
        <v>1</v>
      </c>
      <c r="V150">
        <f t="shared" si="35"/>
        <v>0</v>
      </c>
      <c r="X150">
        <f t="shared" si="36"/>
        <v>477056.69884850207</v>
      </c>
      <c r="AA150">
        <f t="shared" si="26"/>
        <v>4300384.8858760791</v>
      </c>
      <c r="AC150">
        <v>477037.70331554941</v>
      </c>
      <c r="AD150">
        <v>0</v>
      </c>
    </row>
    <row r="151" spans="1:30" x14ac:dyDescent="0.25">
      <c r="A151" s="3" t="s">
        <v>11</v>
      </c>
      <c r="B151" s="2">
        <v>58.5</v>
      </c>
      <c r="C151">
        <v>40.9</v>
      </c>
      <c r="D151">
        <v>175.9</v>
      </c>
      <c r="E151" s="1" t="s">
        <v>1</v>
      </c>
      <c r="F151" s="1" t="s">
        <v>3</v>
      </c>
      <c r="G151" s="1">
        <v>1</v>
      </c>
      <c r="J151" s="17">
        <v>477056.09</v>
      </c>
      <c r="K151" s="17">
        <v>4300413.9519999996</v>
      </c>
      <c r="L151">
        <f t="shared" si="27"/>
        <v>0.29249999999999998</v>
      </c>
      <c r="M151" s="2">
        <f t="shared" si="28"/>
        <v>41.192499999999995</v>
      </c>
      <c r="N151">
        <f t="shared" si="29"/>
        <v>3.0700341542580256</v>
      </c>
      <c r="O151">
        <f t="shared" si="30"/>
        <v>2.9451584756741687</v>
      </c>
      <c r="P151">
        <f t="shared" si="31"/>
        <v>-41.087079450882904</v>
      </c>
      <c r="Q151">
        <f t="shared" si="37"/>
        <v>477059.03515847569</v>
      </c>
      <c r="R151">
        <v>4300372.8649205491</v>
      </c>
      <c r="S151">
        <f t="shared" si="32"/>
        <v>0</v>
      </c>
      <c r="T151">
        <f t="shared" si="33"/>
        <v>0</v>
      </c>
      <c r="U151">
        <f t="shared" si="34"/>
        <v>1</v>
      </c>
      <c r="V151">
        <f t="shared" si="35"/>
        <v>0</v>
      </c>
      <c r="X151">
        <f t="shared" si="36"/>
        <v>477059.03515847569</v>
      </c>
      <c r="AA151">
        <f t="shared" si="26"/>
        <v>4300372.8649205491</v>
      </c>
      <c r="AC151">
        <v>477024.93793584395</v>
      </c>
      <c r="AD151">
        <v>0</v>
      </c>
    </row>
    <row r="152" spans="1:30" x14ac:dyDescent="0.25">
      <c r="A152" s="3" t="s">
        <v>11</v>
      </c>
      <c r="B152" s="2">
        <v>77.8</v>
      </c>
      <c r="C152">
        <v>43.19</v>
      </c>
      <c r="D152">
        <v>173</v>
      </c>
      <c r="E152" s="1" t="s">
        <v>1</v>
      </c>
      <c r="F152" s="1" t="s">
        <v>3</v>
      </c>
      <c r="H152" s="1" t="s">
        <v>18</v>
      </c>
      <c r="J152" s="17">
        <v>477056.09</v>
      </c>
      <c r="K152" s="17">
        <v>4300413.9519999996</v>
      </c>
      <c r="L152">
        <f t="shared" si="27"/>
        <v>0.38900000000000001</v>
      </c>
      <c r="M152" s="2">
        <f t="shared" si="28"/>
        <v>43.579000000000001</v>
      </c>
      <c r="N152">
        <f t="shared" si="29"/>
        <v>3.0194196059501901</v>
      </c>
      <c r="O152">
        <f t="shared" si="30"/>
        <v>5.3109441162529247</v>
      </c>
      <c r="P152">
        <f t="shared" si="31"/>
        <v>-43.254168742377175</v>
      </c>
      <c r="Q152">
        <f t="shared" si="37"/>
        <v>477061.40094411629</v>
      </c>
      <c r="R152">
        <v>4300370.6978312572</v>
      </c>
      <c r="S152">
        <f t="shared" si="32"/>
        <v>0</v>
      </c>
      <c r="T152">
        <f t="shared" si="33"/>
        <v>0</v>
      </c>
      <c r="U152">
        <f t="shared" si="34"/>
        <v>1</v>
      </c>
      <c r="V152">
        <f t="shared" si="35"/>
        <v>0</v>
      </c>
      <c r="X152">
        <f t="shared" si="36"/>
        <v>477061.40094411629</v>
      </c>
      <c r="AA152">
        <f t="shared" si="26"/>
        <v>4300370.6978312572</v>
      </c>
      <c r="AC152">
        <v>477021.49476524704</v>
      </c>
      <c r="AD152">
        <v>0</v>
      </c>
    </row>
    <row r="153" spans="1:30" x14ac:dyDescent="0.25">
      <c r="A153" s="3" t="s">
        <v>11</v>
      </c>
      <c r="B153" s="2">
        <v>53.4</v>
      </c>
      <c r="C153">
        <v>11.44</v>
      </c>
      <c r="D153">
        <v>254.9</v>
      </c>
      <c r="E153" s="1" t="s">
        <v>1</v>
      </c>
      <c r="F153" s="1" t="s">
        <v>3</v>
      </c>
      <c r="H153" s="1" t="s">
        <v>18</v>
      </c>
      <c r="J153" s="17">
        <v>477056.09</v>
      </c>
      <c r="K153" s="17">
        <v>4300413.9519999996</v>
      </c>
      <c r="L153">
        <f t="shared" si="27"/>
        <v>0.26700000000000002</v>
      </c>
      <c r="M153" s="2">
        <f t="shared" si="28"/>
        <v>11.706999999999999</v>
      </c>
      <c r="N153">
        <f t="shared" si="29"/>
        <v>4.4488442633335463</v>
      </c>
      <c r="O153">
        <f t="shared" si="30"/>
        <v>-11.302788089703087</v>
      </c>
      <c r="P153">
        <f t="shared" si="31"/>
        <v>-3.0497262826794813</v>
      </c>
      <c r="Q153">
        <f t="shared" si="37"/>
        <v>477044.7872119103</v>
      </c>
      <c r="R153">
        <v>4300410.9022737173</v>
      </c>
      <c r="S153">
        <f t="shared" si="32"/>
        <v>0</v>
      </c>
      <c r="T153">
        <f t="shared" si="33"/>
        <v>0</v>
      </c>
      <c r="U153">
        <f t="shared" si="34"/>
        <v>1</v>
      </c>
      <c r="V153">
        <f t="shared" si="35"/>
        <v>0</v>
      </c>
      <c r="X153">
        <f t="shared" si="36"/>
        <v>477044.7872119103</v>
      </c>
      <c r="AA153">
        <f t="shared" si="26"/>
        <v>4300410.9022737173</v>
      </c>
      <c r="AC153">
        <v>477021.22974501125</v>
      </c>
      <c r="AD153">
        <v>0</v>
      </c>
    </row>
    <row r="154" spans="1:30" x14ac:dyDescent="0.25">
      <c r="A154" s="3" t="s">
        <v>82</v>
      </c>
      <c r="B154" s="2">
        <v>54.5</v>
      </c>
      <c r="C154">
        <v>9.67</v>
      </c>
      <c r="D154">
        <v>357.9</v>
      </c>
      <c r="E154" s="1" t="s">
        <v>12</v>
      </c>
      <c r="F154" s="1" t="s">
        <v>3</v>
      </c>
      <c r="J154" s="17">
        <v>477033.90700000001</v>
      </c>
      <c r="K154" s="17">
        <v>4300383.1449999996</v>
      </c>
      <c r="L154">
        <f t="shared" si="27"/>
        <v>0.27250000000000002</v>
      </c>
      <c r="M154" s="2">
        <f t="shared" si="28"/>
        <v>9.9425000000000008</v>
      </c>
      <c r="N154">
        <f t="shared" si="29"/>
        <v>6.2465333928877049</v>
      </c>
      <c r="O154">
        <f t="shared" si="30"/>
        <v>-0.36433007381494209</v>
      </c>
      <c r="P154">
        <f t="shared" si="31"/>
        <v>9.9358225551442896</v>
      </c>
      <c r="Q154">
        <f t="shared" si="37"/>
        <v>477033.54266992619</v>
      </c>
      <c r="R154">
        <v>4300393.0808225544</v>
      </c>
      <c r="S154">
        <f t="shared" si="32"/>
        <v>0</v>
      </c>
      <c r="T154">
        <f t="shared" si="33"/>
        <v>0</v>
      </c>
      <c r="U154">
        <f t="shared" si="34"/>
        <v>1</v>
      </c>
      <c r="V154">
        <f t="shared" si="35"/>
        <v>0</v>
      </c>
      <c r="X154">
        <f t="shared" si="36"/>
        <v>477033.54266992619</v>
      </c>
      <c r="AA154">
        <f t="shared" si="26"/>
        <v>4300393.0808225544</v>
      </c>
      <c r="AC154">
        <v>477028.06342668965</v>
      </c>
      <c r="AD154">
        <v>0</v>
      </c>
    </row>
    <row r="155" spans="1:30" x14ac:dyDescent="0.25">
      <c r="A155" s="3" t="s">
        <v>82</v>
      </c>
      <c r="B155" s="2">
        <v>70</v>
      </c>
      <c r="C155">
        <v>5.0599999999999996</v>
      </c>
      <c r="D155">
        <v>5.3</v>
      </c>
      <c r="E155" s="1" t="s">
        <v>4</v>
      </c>
      <c r="F155" s="1" t="s">
        <v>3</v>
      </c>
      <c r="J155" s="17">
        <v>477033.90700000001</v>
      </c>
      <c r="K155" s="17">
        <v>4300383.1449999996</v>
      </c>
      <c r="L155">
        <f t="shared" si="27"/>
        <v>0.35</v>
      </c>
      <c r="M155" s="2">
        <f t="shared" si="28"/>
        <v>5.4099999999999993</v>
      </c>
      <c r="N155">
        <f t="shared" si="29"/>
        <v>9.250245035569947E-2</v>
      </c>
      <c r="O155">
        <f t="shared" si="30"/>
        <v>0.49972487808589811</v>
      </c>
      <c r="P155">
        <f t="shared" si="31"/>
        <v>5.3868706171785883</v>
      </c>
      <c r="Q155">
        <f t="shared" si="37"/>
        <v>477034.40672487812</v>
      </c>
      <c r="R155">
        <v>4300388.5318706166</v>
      </c>
      <c r="S155">
        <f t="shared" si="32"/>
        <v>0</v>
      </c>
      <c r="T155">
        <f t="shared" si="33"/>
        <v>0</v>
      </c>
      <c r="U155">
        <f t="shared" si="34"/>
        <v>1</v>
      </c>
      <c r="V155">
        <f t="shared" si="35"/>
        <v>0</v>
      </c>
      <c r="X155">
        <f t="shared" si="36"/>
        <v>477034.40672487812</v>
      </c>
      <c r="AA155">
        <f t="shared" si="26"/>
        <v>4300388.5318706166</v>
      </c>
      <c r="AC155">
        <v>477041.27241925837</v>
      </c>
      <c r="AD155">
        <v>0</v>
      </c>
    </row>
    <row r="156" spans="1:30" x14ac:dyDescent="0.25">
      <c r="A156" s="3" t="s">
        <v>82</v>
      </c>
      <c r="B156" s="2">
        <v>78</v>
      </c>
      <c r="C156">
        <v>4.0999999999999996</v>
      </c>
      <c r="D156">
        <v>356.8</v>
      </c>
      <c r="E156" s="1" t="s">
        <v>4</v>
      </c>
      <c r="F156" s="1" t="s">
        <v>3</v>
      </c>
      <c r="J156" s="17">
        <v>477033.90700000001</v>
      </c>
      <c r="K156" s="17">
        <v>4300383.1449999996</v>
      </c>
      <c r="L156">
        <f t="shared" si="27"/>
        <v>0.39</v>
      </c>
      <c r="M156" s="2">
        <f t="shared" si="28"/>
        <v>4.4899999999999993</v>
      </c>
      <c r="N156">
        <f t="shared" si="29"/>
        <v>6.2273347711157676</v>
      </c>
      <c r="O156">
        <f t="shared" si="30"/>
        <v>-0.25063855741930691</v>
      </c>
      <c r="P156">
        <f t="shared" si="31"/>
        <v>4.4829990311770942</v>
      </c>
      <c r="Q156">
        <f t="shared" si="37"/>
        <v>477033.65636144258</v>
      </c>
      <c r="R156">
        <v>4300387.627999031</v>
      </c>
      <c r="S156">
        <f t="shared" si="32"/>
        <v>0</v>
      </c>
      <c r="T156">
        <f t="shared" si="33"/>
        <v>0</v>
      </c>
      <c r="U156">
        <f t="shared" si="34"/>
        <v>1</v>
      </c>
      <c r="V156">
        <f t="shared" si="35"/>
        <v>0</v>
      </c>
      <c r="X156">
        <f t="shared" si="36"/>
        <v>477033.65636144258</v>
      </c>
      <c r="AA156">
        <f t="shared" si="26"/>
        <v>4300387.627999031</v>
      </c>
      <c r="AC156">
        <v>477047.13329605799</v>
      </c>
      <c r="AD156">
        <v>0</v>
      </c>
    </row>
    <row r="157" spans="1:30" x14ac:dyDescent="0.25">
      <c r="A157" s="3" t="s">
        <v>82</v>
      </c>
      <c r="B157" s="2">
        <v>66.8</v>
      </c>
      <c r="C157">
        <v>16.52</v>
      </c>
      <c r="D157">
        <v>337.4</v>
      </c>
      <c r="E157" s="1" t="s">
        <v>4</v>
      </c>
      <c r="F157" s="1" t="s">
        <v>3</v>
      </c>
      <c r="J157" s="17">
        <v>477033.90700000001</v>
      </c>
      <c r="K157" s="17">
        <v>4300383.1449999996</v>
      </c>
      <c r="L157">
        <f t="shared" si="27"/>
        <v>0.33399999999999996</v>
      </c>
      <c r="M157" s="2">
        <f t="shared" si="28"/>
        <v>16.853999999999999</v>
      </c>
      <c r="N157">
        <f t="shared" si="29"/>
        <v>5.8887408962288674</v>
      </c>
      <c r="O157">
        <f t="shared" si="30"/>
        <v>-6.4769133681083408</v>
      </c>
      <c r="P157">
        <f t="shared" si="31"/>
        <v>15.559784999222176</v>
      </c>
      <c r="Q157">
        <f t="shared" si="37"/>
        <v>477027.43008663191</v>
      </c>
      <c r="R157">
        <v>4300398.7047849987</v>
      </c>
      <c r="S157">
        <f t="shared" si="32"/>
        <v>0</v>
      </c>
      <c r="T157">
        <f t="shared" si="33"/>
        <v>0</v>
      </c>
      <c r="U157">
        <f t="shared" si="34"/>
        <v>1</v>
      </c>
      <c r="V157">
        <f t="shared" si="35"/>
        <v>0</v>
      </c>
      <c r="X157">
        <f t="shared" si="36"/>
        <v>477027.43008663191</v>
      </c>
      <c r="AA157">
        <f t="shared" si="26"/>
        <v>4300398.7047849987</v>
      </c>
      <c r="AC157">
        <v>477047.69690379238</v>
      </c>
      <c r="AD157">
        <v>0</v>
      </c>
    </row>
    <row r="158" spans="1:30" x14ac:dyDescent="0.25">
      <c r="A158" s="3" t="s">
        <v>82</v>
      </c>
      <c r="B158" s="2">
        <v>76.3</v>
      </c>
      <c r="C158">
        <v>11.02</v>
      </c>
      <c r="D158">
        <v>78</v>
      </c>
      <c r="E158" s="1" t="s">
        <v>2</v>
      </c>
      <c r="F158" s="1" t="s">
        <v>3</v>
      </c>
      <c r="J158" s="17">
        <v>477033.90700000001</v>
      </c>
      <c r="K158" s="17">
        <v>4300383.1449999996</v>
      </c>
      <c r="L158">
        <f t="shared" si="27"/>
        <v>0.38150000000000001</v>
      </c>
      <c r="M158" s="2">
        <f t="shared" si="28"/>
        <v>11.4015</v>
      </c>
      <c r="N158">
        <f t="shared" si="29"/>
        <v>1.3613568165555769</v>
      </c>
      <c r="O158">
        <f t="shared" si="30"/>
        <v>11.152349869766486</v>
      </c>
      <c r="P158">
        <f t="shared" si="31"/>
        <v>2.3705051428586845</v>
      </c>
      <c r="Q158">
        <f t="shared" si="37"/>
        <v>477045.05934986979</v>
      </c>
      <c r="R158">
        <v>4300385.5155051425</v>
      </c>
      <c r="S158">
        <f t="shared" si="32"/>
        <v>0</v>
      </c>
      <c r="T158">
        <f t="shared" si="33"/>
        <v>0</v>
      </c>
      <c r="U158">
        <f t="shared" si="34"/>
        <v>1</v>
      </c>
      <c r="V158">
        <f t="shared" si="35"/>
        <v>0</v>
      </c>
      <c r="X158">
        <f t="shared" si="36"/>
        <v>477045.05934986979</v>
      </c>
      <c r="AA158">
        <f t="shared" si="26"/>
        <v>4300385.5155051425</v>
      </c>
      <c r="AC158">
        <v>477047.77663660346</v>
      </c>
      <c r="AD158">
        <v>0</v>
      </c>
    </row>
    <row r="159" spans="1:30" x14ac:dyDescent="0.25">
      <c r="A159" s="3" t="s">
        <v>82</v>
      </c>
      <c r="B159" s="2">
        <v>73.2</v>
      </c>
      <c r="C159">
        <v>14.84</v>
      </c>
      <c r="D159">
        <v>304.24</v>
      </c>
      <c r="E159" s="1" t="s">
        <v>2</v>
      </c>
      <c r="F159" s="1" t="s">
        <v>3</v>
      </c>
      <c r="J159" s="17">
        <v>477033.90700000001</v>
      </c>
      <c r="K159" s="17">
        <v>4300383.1449999996</v>
      </c>
      <c r="L159">
        <f t="shared" si="27"/>
        <v>0.36599999999999999</v>
      </c>
      <c r="M159" s="2">
        <f t="shared" si="28"/>
        <v>15.206</v>
      </c>
      <c r="N159">
        <f t="shared" si="29"/>
        <v>5.3099897162675482</v>
      </c>
      <c r="O159">
        <f t="shared" si="30"/>
        <v>-12.570617188602967</v>
      </c>
      <c r="P159">
        <f t="shared" si="31"/>
        <v>8.5558178742654185</v>
      </c>
      <c r="Q159">
        <f t="shared" si="37"/>
        <v>477021.33638281142</v>
      </c>
      <c r="R159">
        <v>4300391.7008178737</v>
      </c>
      <c r="S159">
        <f t="shared" si="32"/>
        <v>0</v>
      </c>
      <c r="T159">
        <f t="shared" si="33"/>
        <v>0</v>
      </c>
      <c r="U159">
        <f t="shared" si="34"/>
        <v>1</v>
      </c>
      <c r="V159">
        <f t="shared" si="35"/>
        <v>0</v>
      </c>
      <c r="X159">
        <f t="shared" si="36"/>
        <v>477021.33638281142</v>
      </c>
      <c r="AA159">
        <f t="shared" si="26"/>
        <v>4300391.7008178737</v>
      </c>
      <c r="AC159">
        <v>477048.57652561233</v>
      </c>
      <c r="AD159">
        <v>0</v>
      </c>
    </row>
    <row r="160" spans="1:30" x14ac:dyDescent="0.25">
      <c r="A160" s="3" t="s">
        <v>82</v>
      </c>
      <c r="B160" s="2">
        <v>63</v>
      </c>
      <c r="C160">
        <v>10.79</v>
      </c>
      <c r="D160">
        <v>52.8</v>
      </c>
      <c r="E160" s="1" t="s">
        <v>2</v>
      </c>
      <c r="F160" s="1" t="s">
        <v>3</v>
      </c>
      <c r="J160" s="17">
        <v>477033.90700000001</v>
      </c>
      <c r="K160" s="17">
        <v>4300383.1449999996</v>
      </c>
      <c r="L160">
        <f t="shared" si="27"/>
        <v>0.315</v>
      </c>
      <c r="M160" s="2">
        <f t="shared" si="28"/>
        <v>11.104999999999999</v>
      </c>
      <c r="N160">
        <f t="shared" si="29"/>
        <v>0.92153384505300595</v>
      </c>
      <c r="O160">
        <f t="shared" si="30"/>
        <v>8.8454647396586985</v>
      </c>
      <c r="P160">
        <f t="shared" si="31"/>
        <v>6.7140731705466727</v>
      </c>
      <c r="Q160">
        <f t="shared" si="37"/>
        <v>477042.75246473966</v>
      </c>
      <c r="R160">
        <v>4300389.8590731705</v>
      </c>
      <c r="S160">
        <f t="shared" si="32"/>
        <v>0</v>
      </c>
      <c r="T160">
        <f t="shared" si="33"/>
        <v>0</v>
      </c>
      <c r="U160">
        <f t="shared" si="34"/>
        <v>1</v>
      </c>
      <c r="V160">
        <f t="shared" si="35"/>
        <v>0</v>
      </c>
      <c r="X160">
        <f t="shared" si="36"/>
        <v>477042.75246473966</v>
      </c>
      <c r="AA160">
        <f t="shared" si="26"/>
        <v>4300389.8590731705</v>
      </c>
      <c r="AC160">
        <v>477051.16524098569</v>
      </c>
      <c r="AD160">
        <v>0</v>
      </c>
    </row>
    <row r="161" spans="1:30" x14ac:dyDescent="0.25">
      <c r="A161" s="3" t="s">
        <v>82</v>
      </c>
      <c r="B161" s="2">
        <v>71</v>
      </c>
      <c r="C161">
        <v>20.89</v>
      </c>
      <c r="D161">
        <v>91.3</v>
      </c>
      <c r="E161" s="1" t="s">
        <v>2</v>
      </c>
      <c r="F161" s="1" t="s">
        <v>3</v>
      </c>
      <c r="J161" s="17">
        <v>477033.90700000001</v>
      </c>
      <c r="K161" s="17">
        <v>4300383.1449999996</v>
      </c>
      <c r="L161">
        <f t="shared" si="27"/>
        <v>0.35499999999999998</v>
      </c>
      <c r="M161" s="2">
        <f t="shared" si="28"/>
        <v>21.245000000000001</v>
      </c>
      <c r="N161">
        <f t="shared" si="29"/>
        <v>1.5934856070708228</v>
      </c>
      <c r="O161">
        <f t="shared" si="30"/>
        <v>21.239531735060726</v>
      </c>
      <c r="P161">
        <f t="shared" si="31"/>
        <v>-0.48199240175373692</v>
      </c>
      <c r="Q161">
        <f t="shared" si="37"/>
        <v>477055.14653173508</v>
      </c>
      <c r="R161">
        <v>4300382.6630075974</v>
      </c>
      <c r="S161">
        <f t="shared" si="32"/>
        <v>0</v>
      </c>
      <c r="T161">
        <f t="shared" si="33"/>
        <v>0</v>
      </c>
      <c r="U161">
        <f t="shared" si="34"/>
        <v>1</v>
      </c>
      <c r="V161">
        <f t="shared" si="35"/>
        <v>0</v>
      </c>
      <c r="X161">
        <f t="shared" si="36"/>
        <v>477055.14653173508</v>
      </c>
      <c r="AA161">
        <f t="shared" si="26"/>
        <v>4300382.6630075974</v>
      </c>
      <c r="AC161">
        <v>477053.16907370253</v>
      </c>
      <c r="AD161">
        <v>0</v>
      </c>
    </row>
    <row r="162" spans="1:30" x14ac:dyDescent="0.25">
      <c r="A162" s="3" t="s">
        <v>82</v>
      </c>
      <c r="B162" s="2">
        <v>57.4</v>
      </c>
      <c r="C162">
        <v>28.5</v>
      </c>
      <c r="D162">
        <v>101.8</v>
      </c>
      <c r="E162" s="1" t="s">
        <v>1</v>
      </c>
      <c r="F162" s="1" t="s">
        <v>3</v>
      </c>
      <c r="I162" t="s">
        <v>13</v>
      </c>
      <c r="J162" s="17">
        <v>477033.90700000001</v>
      </c>
      <c r="K162" s="17">
        <v>4300383.1449999996</v>
      </c>
      <c r="L162">
        <f t="shared" si="27"/>
        <v>0.28699999999999998</v>
      </c>
      <c r="M162" s="2">
        <f t="shared" si="28"/>
        <v>28.786999999999999</v>
      </c>
      <c r="N162">
        <f t="shared" si="29"/>
        <v>1.7767451785302275</v>
      </c>
      <c r="O162">
        <f t="shared" si="30"/>
        <v>28.178655520282625</v>
      </c>
      <c r="P162">
        <f t="shared" si="31"/>
        <v>-5.886827844369618</v>
      </c>
      <c r="Q162">
        <f t="shared" si="37"/>
        <v>477062.08565552026</v>
      </c>
      <c r="R162">
        <v>4300377.2581721554</v>
      </c>
      <c r="S162">
        <f t="shared" si="32"/>
        <v>0</v>
      </c>
      <c r="T162">
        <f t="shared" si="33"/>
        <v>0</v>
      </c>
      <c r="U162">
        <f t="shared" si="34"/>
        <v>1</v>
      </c>
      <c r="V162">
        <f t="shared" si="35"/>
        <v>0</v>
      </c>
      <c r="X162">
        <f t="shared" si="36"/>
        <v>477062.08565552026</v>
      </c>
      <c r="AA162">
        <f t="shared" si="26"/>
        <v>4300377.2581721554</v>
      </c>
      <c r="AC162">
        <v>477054.01398937864</v>
      </c>
      <c r="AD162">
        <v>0</v>
      </c>
    </row>
    <row r="163" spans="1:30" x14ac:dyDescent="0.25">
      <c r="A163" s="3" t="s">
        <v>82</v>
      </c>
      <c r="B163" s="2">
        <v>74.2</v>
      </c>
      <c r="C163">
        <v>20.07</v>
      </c>
      <c r="D163">
        <v>157.80000000000001</v>
      </c>
      <c r="E163" s="1" t="s">
        <v>2</v>
      </c>
      <c r="F163" s="1" t="s">
        <v>3</v>
      </c>
      <c r="J163" s="17">
        <v>477033.90700000001</v>
      </c>
      <c r="K163" s="17">
        <v>4300383.1449999996</v>
      </c>
      <c r="L163">
        <f t="shared" si="27"/>
        <v>0.371</v>
      </c>
      <c r="M163" s="2">
        <f t="shared" si="28"/>
        <v>20.440999999999999</v>
      </c>
      <c r="N163">
        <f t="shared" si="29"/>
        <v>2.7541295596470521</v>
      </c>
      <c r="O163">
        <f t="shared" si="30"/>
        <v>7.7234435233562859</v>
      </c>
      <c r="P163">
        <f t="shared" si="31"/>
        <v>-18.9257206241011</v>
      </c>
      <c r="Q163">
        <f t="shared" si="37"/>
        <v>477041.63044352335</v>
      </c>
      <c r="R163">
        <v>4300364.2192793759</v>
      </c>
      <c r="S163">
        <f t="shared" si="32"/>
        <v>0</v>
      </c>
      <c r="T163">
        <f t="shared" si="33"/>
        <v>0</v>
      </c>
      <c r="U163">
        <f t="shared" si="34"/>
        <v>1</v>
      </c>
      <c r="V163">
        <f t="shared" si="35"/>
        <v>0</v>
      </c>
      <c r="X163">
        <f t="shared" si="36"/>
        <v>477041.63044352335</v>
      </c>
      <c r="AA163">
        <f t="shared" si="26"/>
        <v>4300364.2192793759</v>
      </c>
      <c r="AC163">
        <v>477051.53422716109</v>
      </c>
      <c r="AD163">
        <v>0</v>
      </c>
    </row>
    <row r="164" spans="1:30" x14ac:dyDescent="0.25">
      <c r="A164" s="3" t="s">
        <v>82</v>
      </c>
      <c r="B164" s="2">
        <v>53.5</v>
      </c>
      <c r="C164">
        <v>14.73</v>
      </c>
      <c r="D164">
        <v>230.3</v>
      </c>
      <c r="E164" s="1" t="s">
        <v>1</v>
      </c>
      <c r="F164" s="1" t="s">
        <v>3</v>
      </c>
      <c r="J164" s="17">
        <v>477033.90700000001</v>
      </c>
      <c r="K164" s="17">
        <v>4300383.1449999996</v>
      </c>
      <c r="L164">
        <f t="shared" si="27"/>
        <v>0.26750000000000002</v>
      </c>
      <c r="M164" s="2">
        <f t="shared" si="28"/>
        <v>14.9975</v>
      </c>
      <c r="N164">
        <f t="shared" si="29"/>
        <v>4.0194932673429413</v>
      </c>
      <c r="O164">
        <f t="shared" si="30"/>
        <v>-11.539069826815812</v>
      </c>
      <c r="P164">
        <f t="shared" si="31"/>
        <v>-9.5799203431901727</v>
      </c>
      <c r="Q164">
        <f t="shared" si="37"/>
        <v>477022.36793017318</v>
      </c>
      <c r="R164">
        <v>4300373.5650796564</v>
      </c>
      <c r="S164">
        <f t="shared" si="32"/>
        <v>0</v>
      </c>
      <c r="T164">
        <f t="shared" si="33"/>
        <v>0</v>
      </c>
      <c r="U164">
        <f t="shared" si="34"/>
        <v>1</v>
      </c>
      <c r="V164">
        <f t="shared" si="35"/>
        <v>0</v>
      </c>
      <c r="X164">
        <f t="shared" si="36"/>
        <v>477022.36793017318</v>
      </c>
      <c r="AA164">
        <f t="shared" si="26"/>
        <v>4300373.5650796564</v>
      </c>
      <c r="AC164">
        <v>477070.67184370005</v>
      </c>
      <c r="AD164">
        <v>0</v>
      </c>
    </row>
    <row r="165" spans="1:30" x14ac:dyDescent="0.25">
      <c r="A165" s="3" t="s">
        <v>82</v>
      </c>
      <c r="B165" s="2">
        <v>60.5</v>
      </c>
      <c r="C165">
        <v>9.99</v>
      </c>
      <c r="D165">
        <v>251.6</v>
      </c>
      <c r="E165" s="1" t="s">
        <v>1</v>
      </c>
      <c r="F165" s="1" t="s">
        <v>3</v>
      </c>
      <c r="H165" s="1" t="s">
        <v>18</v>
      </c>
      <c r="J165" s="17">
        <v>477033.90700000001</v>
      </c>
      <c r="K165" s="17">
        <v>4300383.1449999996</v>
      </c>
      <c r="L165">
        <f t="shared" si="27"/>
        <v>0.30249999999999999</v>
      </c>
      <c r="M165" s="2">
        <f t="shared" si="28"/>
        <v>10.2925</v>
      </c>
      <c r="N165">
        <f t="shared" si="29"/>
        <v>4.3912483980177335</v>
      </c>
      <c r="O165">
        <f t="shared" si="30"/>
        <v>-9.7663063498509821</v>
      </c>
      <c r="P165">
        <f t="shared" si="31"/>
        <v>-3.2488177127780498</v>
      </c>
      <c r="Q165">
        <f t="shared" si="37"/>
        <v>477024.14069365017</v>
      </c>
      <c r="R165">
        <v>4300379.8961822866</v>
      </c>
      <c r="S165">
        <f t="shared" si="32"/>
        <v>0</v>
      </c>
      <c r="T165">
        <f t="shared" si="33"/>
        <v>0</v>
      </c>
      <c r="U165">
        <f t="shared" si="34"/>
        <v>1</v>
      </c>
      <c r="V165">
        <f t="shared" si="35"/>
        <v>0</v>
      </c>
      <c r="X165">
        <f t="shared" si="36"/>
        <v>477024.14069365017</v>
      </c>
      <c r="AA165">
        <f t="shared" si="26"/>
        <v>4300379.8961822866</v>
      </c>
      <c r="AC165">
        <v>477049.60898240289</v>
      </c>
      <c r="AD165">
        <v>0</v>
      </c>
    </row>
    <row r="166" spans="1:30" x14ac:dyDescent="0.25">
      <c r="A166" s="3" t="s">
        <v>82</v>
      </c>
      <c r="B166" s="2">
        <v>67.5</v>
      </c>
      <c r="C166">
        <v>14.3</v>
      </c>
      <c r="D166">
        <v>107.7</v>
      </c>
      <c r="E166" s="1" t="s">
        <v>2</v>
      </c>
      <c r="F166" s="1" t="s">
        <v>3</v>
      </c>
      <c r="J166" s="17">
        <v>477033.90700000001</v>
      </c>
      <c r="K166" s="17">
        <v>4300383.1449999996</v>
      </c>
      <c r="L166">
        <f t="shared" si="27"/>
        <v>0.33750000000000002</v>
      </c>
      <c r="M166" s="2">
        <f t="shared" si="28"/>
        <v>14.637500000000001</v>
      </c>
      <c r="N166">
        <f t="shared" si="29"/>
        <v>1.879719604397893</v>
      </c>
      <c r="O166">
        <f t="shared" si="30"/>
        <v>13.944582431849371</v>
      </c>
      <c r="P166">
        <f t="shared" si="31"/>
        <v>-4.450283929296865</v>
      </c>
      <c r="Q166">
        <f t="shared" si="37"/>
        <v>477047.85158243187</v>
      </c>
      <c r="R166">
        <v>4300378.6947160698</v>
      </c>
      <c r="S166">
        <f t="shared" si="32"/>
        <v>0</v>
      </c>
      <c r="T166">
        <f t="shared" si="33"/>
        <v>0</v>
      </c>
      <c r="U166">
        <f t="shared" si="34"/>
        <v>1</v>
      </c>
      <c r="V166">
        <f t="shared" si="35"/>
        <v>0</v>
      </c>
      <c r="X166">
        <f t="shared" si="36"/>
        <v>477047.85158243187</v>
      </c>
      <c r="AA166">
        <f t="shared" si="26"/>
        <v>4300378.6947160698</v>
      </c>
      <c r="AC166">
        <v>477043.21514375153</v>
      </c>
      <c r="AD166">
        <v>0</v>
      </c>
    </row>
    <row r="167" spans="1:30" x14ac:dyDescent="0.25">
      <c r="A167" s="3" t="s">
        <v>82</v>
      </c>
      <c r="B167" s="2">
        <v>54.8</v>
      </c>
      <c r="C167">
        <v>22.5</v>
      </c>
      <c r="D167">
        <v>109.7</v>
      </c>
      <c r="E167" s="1" t="s">
        <v>2</v>
      </c>
      <c r="F167" s="1" t="s">
        <v>3</v>
      </c>
      <c r="J167" s="17">
        <v>477033.90700000001</v>
      </c>
      <c r="K167" s="17">
        <v>4300383.1449999996</v>
      </c>
      <c r="L167">
        <f t="shared" si="27"/>
        <v>0.27399999999999997</v>
      </c>
      <c r="M167" s="2">
        <f t="shared" si="28"/>
        <v>22.774000000000001</v>
      </c>
      <c r="N167">
        <f t="shared" si="29"/>
        <v>1.9146261894377796</v>
      </c>
      <c r="O167">
        <f t="shared" si="30"/>
        <v>21.441050187549351</v>
      </c>
      <c r="P167">
        <f t="shared" si="31"/>
        <v>-7.6770074153272727</v>
      </c>
      <c r="Q167">
        <f t="shared" si="37"/>
        <v>477055.34805018757</v>
      </c>
      <c r="R167">
        <v>4300375.4679925842</v>
      </c>
      <c r="S167">
        <f t="shared" si="32"/>
        <v>0</v>
      </c>
      <c r="T167">
        <f t="shared" si="33"/>
        <v>0</v>
      </c>
      <c r="U167">
        <f t="shared" si="34"/>
        <v>1</v>
      </c>
      <c r="V167">
        <f t="shared" si="35"/>
        <v>0</v>
      </c>
      <c r="X167">
        <f t="shared" si="36"/>
        <v>477055.34805018757</v>
      </c>
      <c r="AA167">
        <f t="shared" si="26"/>
        <v>4300375.4679925842</v>
      </c>
      <c r="AC167">
        <v>477048.50708469329</v>
      </c>
      <c r="AD167">
        <v>0</v>
      </c>
    </row>
    <row r="168" spans="1:30" x14ac:dyDescent="0.25">
      <c r="A168" s="3" t="s">
        <v>82</v>
      </c>
      <c r="B168" s="2">
        <v>65</v>
      </c>
      <c r="C168" s="2">
        <v>25.49</v>
      </c>
      <c r="D168">
        <v>151.80000000000001</v>
      </c>
      <c r="E168" s="1" t="s">
        <v>2</v>
      </c>
      <c r="F168" s="1" t="s">
        <v>3</v>
      </c>
      <c r="J168" s="17">
        <v>477033.90700000001</v>
      </c>
      <c r="K168" s="17">
        <v>4300383.1449999996</v>
      </c>
      <c r="L168">
        <f t="shared" si="27"/>
        <v>0.32500000000000001</v>
      </c>
      <c r="M168" s="2">
        <f t="shared" si="28"/>
        <v>25.814999999999998</v>
      </c>
      <c r="N168">
        <f t="shared" si="29"/>
        <v>2.6494098045273926</v>
      </c>
      <c r="O168">
        <f t="shared" si="30"/>
        <v>12.198897995094621</v>
      </c>
      <c r="P168">
        <f t="shared" si="31"/>
        <v>-22.750848615057777</v>
      </c>
      <c r="Q168">
        <f t="shared" si="37"/>
        <v>477046.10589799512</v>
      </c>
      <c r="R168">
        <v>4300360.3941513849</v>
      </c>
      <c r="S168">
        <f t="shared" si="32"/>
        <v>0</v>
      </c>
      <c r="T168">
        <f t="shared" si="33"/>
        <v>0</v>
      </c>
      <c r="U168">
        <f t="shared" si="34"/>
        <v>1</v>
      </c>
      <c r="V168">
        <f t="shared" si="35"/>
        <v>0</v>
      </c>
      <c r="X168">
        <f t="shared" si="36"/>
        <v>477046.10589799512</v>
      </c>
      <c r="AA168">
        <f t="shared" si="26"/>
        <v>4300360.3941513849</v>
      </c>
      <c r="AC168">
        <v>477059.13928377401</v>
      </c>
      <c r="AD168">
        <v>0</v>
      </c>
    </row>
    <row r="169" spans="1:30" x14ac:dyDescent="0.25">
      <c r="A169" s="3" t="s">
        <v>82</v>
      </c>
      <c r="B169" s="2">
        <v>79.7</v>
      </c>
      <c r="C169">
        <v>6.94</v>
      </c>
      <c r="D169">
        <v>165</v>
      </c>
      <c r="E169" s="1" t="s">
        <v>2</v>
      </c>
      <c r="F169" s="1" t="s">
        <v>3</v>
      </c>
      <c r="J169" s="17">
        <v>477033.90700000001</v>
      </c>
      <c r="K169" s="17">
        <v>4300383.1449999996</v>
      </c>
      <c r="L169">
        <f t="shared" si="27"/>
        <v>0.39850000000000002</v>
      </c>
      <c r="M169" s="2">
        <f t="shared" si="28"/>
        <v>7.3385000000000007</v>
      </c>
      <c r="N169">
        <f t="shared" si="29"/>
        <v>2.8797932657906435</v>
      </c>
      <c r="O169">
        <f t="shared" si="30"/>
        <v>1.8993435624848507</v>
      </c>
      <c r="P169">
        <f t="shared" si="31"/>
        <v>-7.0884466762223273</v>
      </c>
      <c r="Q169">
        <f t="shared" si="37"/>
        <v>477035.80634356249</v>
      </c>
      <c r="R169">
        <v>4300376.0565533238</v>
      </c>
      <c r="S169">
        <f t="shared" si="32"/>
        <v>0</v>
      </c>
      <c r="T169">
        <f t="shared" si="33"/>
        <v>0</v>
      </c>
      <c r="U169">
        <f t="shared" si="34"/>
        <v>1</v>
      </c>
      <c r="V169">
        <f t="shared" si="35"/>
        <v>0</v>
      </c>
      <c r="X169">
        <f t="shared" si="36"/>
        <v>477035.80634356249</v>
      </c>
      <c r="AA169">
        <f t="shared" si="26"/>
        <v>4300376.0565533238</v>
      </c>
      <c r="AC169">
        <v>477056.68695649662</v>
      </c>
      <c r="AD169">
        <v>0</v>
      </c>
    </row>
    <row r="170" spans="1:30" x14ac:dyDescent="0.25">
      <c r="A170" s="3" t="s">
        <v>14</v>
      </c>
      <c r="B170" s="2">
        <v>53.7</v>
      </c>
      <c r="C170">
        <v>4.6100000000000003</v>
      </c>
      <c r="D170">
        <v>238.7</v>
      </c>
      <c r="E170" s="1" t="s">
        <v>2</v>
      </c>
      <c r="F170" s="1" t="s">
        <v>3</v>
      </c>
      <c r="J170" s="17">
        <v>477046.29200000002</v>
      </c>
      <c r="K170" s="17">
        <v>4300354.4380000001</v>
      </c>
      <c r="L170">
        <f t="shared" si="27"/>
        <v>0.26850000000000002</v>
      </c>
      <c r="M170" s="2">
        <f t="shared" si="28"/>
        <v>4.8785000000000007</v>
      </c>
      <c r="N170">
        <f t="shared" si="29"/>
        <v>4.1661009245104648</v>
      </c>
      <c r="O170">
        <f t="shared" si="30"/>
        <v>-4.1684774028029015</v>
      </c>
      <c r="P170">
        <f t="shared" si="31"/>
        <v>-2.5344739873041866</v>
      </c>
      <c r="Q170">
        <f t="shared" si="37"/>
        <v>477042.12352259719</v>
      </c>
      <c r="R170">
        <v>4300351.9035260128</v>
      </c>
      <c r="S170">
        <f t="shared" si="32"/>
        <v>0</v>
      </c>
      <c r="T170">
        <f t="shared" si="33"/>
        <v>0</v>
      </c>
      <c r="U170">
        <f t="shared" si="34"/>
        <v>1</v>
      </c>
      <c r="V170">
        <f t="shared" si="35"/>
        <v>0</v>
      </c>
      <c r="X170">
        <f t="shared" si="36"/>
        <v>477042.12352259719</v>
      </c>
      <c r="AA170">
        <f t="shared" si="26"/>
        <v>4300351.9035260128</v>
      </c>
      <c r="AC170">
        <v>477050.83576995495</v>
      </c>
      <c r="AD170">
        <v>0</v>
      </c>
    </row>
    <row r="171" spans="1:30" x14ac:dyDescent="0.25">
      <c r="A171" s="3" t="s">
        <v>14</v>
      </c>
      <c r="B171" s="2">
        <v>65</v>
      </c>
      <c r="C171">
        <v>2.74</v>
      </c>
      <c r="D171">
        <v>13</v>
      </c>
      <c r="E171" s="1" t="s">
        <v>2</v>
      </c>
      <c r="F171" s="1" t="s">
        <v>3</v>
      </c>
      <c r="J171" s="17">
        <v>477046.29200000002</v>
      </c>
      <c r="K171" s="17">
        <v>4300354.4380000001</v>
      </c>
      <c r="L171">
        <f t="shared" si="27"/>
        <v>0.32500000000000001</v>
      </c>
      <c r="M171" s="2">
        <f t="shared" si="28"/>
        <v>3.0650000000000004</v>
      </c>
      <c r="N171">
        <f t="shared" si="29"/>
        <v>0.22689280275926285</v>
      </c>
      <c r="O171">
        <f t="shared" si="30"/>
        <v>0.68947498156394638</v>
      </c>
      <c r="P171">
        <f t="shared" si="31"/>
        <v>2.9864442485667464</v>
      </c>
      <c r="Q171">
        <f t="shared" si="37"/>
        <v>477046.98147498159</v>
      </c>
      <c r="R171">
        <v>4300357.4244442489</v>
      </c>
      <c r="S171">
        <f t="shared" si="32"/>
        <v>0</v>
      </c>
      <c r="T171">
        <f t="shared" si="33"/>
        <v>0</v>
      </c>
      <c r="U171">
        <f t="shared" si="34"/>
        <v>1</v>
      </c>
      <c r="V171">
        <f t="shared" si="35"/>
        <v>0</v>
      </c>
      <c r="X171">
        <f t="shared" si="36"/>
        <v>477046.98147498159</v>
      </c>
      <c r="AA171">
        <f t="shared" si="26"/>
        <v>4300357.4244442489</v>
      </c>
      <c r="AC171">
        <v>477047.82914088981</v>
      </c>
      <c r="AD171">
        <v>0</v>
      </c>
    </row>
    <row r="172" spans="1:30" x14ac:dyDescent="0.25">
      <c r="A172" s="3" t="s">
        <v>14</v>
      </c>
      <c r="B172" s="2">
        <v>65.8</v>
      </c>
      <c r="C172">
        <v>19.87</v>
      </c>
      <c r="D172">
        <v>138.19999999999999</v>
      </c>
      <c r="E172" s="1" t="s">
        <v>2</v>
      </c>
      <c r="F172" s="1" t="s">
        <v>3</v>
      </c>
      <c r="J172" s="17">
        <v>477046.29200000002</v>
      </c>
      <c r="K172" s="17">
        <v>4300354.4380000001</v>
      </c>
      <c r="L172">
        <f t="shared" si="27"/>
        <v>0.32899999999999996</v>
      </c>
      <c r="M172" s="2">
        <f t="shared" si="28"/>
        <v>20.199000000000002</v>
      </c>
      <c r="N172">
        <f t="shared" si="29"/>
        <v>2.412045026256163</v>
      </c>
      <c r="O172">
        <f t="shared" si="30"/>
        <v>13.463289366568699</v>
      </c>
      <c r="P172">
        <f t="shared" si="31"/>
        <v>-15.057869717594127</v>
      </c>
      <c r="Q172">
        <f t="shared" si="37"/>
        <v>477059.75528936659</v>
      </c>
      <c r="R172">
        <v>4300339.3801302826</v>
      </c>
      <c r="S172">
        <f t="shared" si="32"/>
        <v>0</v>
      </c>
      <c r="T172">
        <f t="shared" si="33"/>
        <v>0</v>
      </c>
      <c r="U172">
        <f t="shared" si="34"/>
        <v>1</v>
      </c>
      <c r="V172">
        <f t="shared" si="35"/>
        <v>0</v>
      </c>
      <c r="X172">
        <f t="shared" si="36"/>
        <v>477059.75528936659</v>
      </c>
      <c r="AA172">
        <f t="shared" si="26"/>
        <v>4300339.3801302826</v>
      </c>
      <c r="AC172">
        <v>477028.59646814031</v>
      </c>
      <c r="AD172">
        <v>0</v>
      </c>
    </row>
    <row r="173" spans="1:30" x14ac:dyDescent="0.25">
      <c r="A173" s="3" t="s">
        <v>14</v>
      </c>
      <c r="B173" s="2">
        <v>78.5</v>
      </c>
      <c r="C173">
        <v>25.37</v>
      </c>
      <c r="D173">
        <v>129.19999999999999</v>
      </c>
      <c r="E173" s="1" t="s">
        <v>2</v>
      </c>
      <c r="F173" s="1" t="s">
        <v>3</v>
      </c>
      <c r="J173" s="17">
        <v>477046.29200000002</v>
      </c>
      <c r="K173" s="17">
        <v>4300354.4380000001</v>
      </c>
      <c r="L173">
        <f t="shared" si="27"/>
        <v>0.39250000000000002</v>
      </c>
      <c r="M173" s="2">
        <f t="shared" si="28"/>
        <v>25.762499999999999</v>
      </c>
      <c r="N173">
        <f t="shared" si="29"/>
        <v>2.2549653935766734</v>
      </c>
      <c r="O173">
        <f t="shared" si="30"/>
        <v>19.964507390241433</v>
      </c>
      <c r="P173">
        <f t="shared" si="31"/>
        <v>-16.282654909903211</v>
      </c>
      <c r="Q173">
        <f t="shared" si="37"/>
        <v>477066.25650739024</v>
      </c>
      <c r="R173">
        <v>4300338.1553450897</v>
      </c>
      <c r="S173">
        <f t="shared" si="32"/>
        <v>0</v>
      </c>
      <c r="T173">
        <f t="shared" si="33"/>
        <v>0</v>
      </c>
      <c r="U173">
        <f t="shared" si="34"/>
        <v>1</v>
      </c>
      <c r="V173">
        <f t="shared" si="35"/>
        <v>0</v>
      </c>
      <c r="X173">
        <f t="shared" si="36"/>
        <v>477066.25650739024</v>
      </c>
      <c r="AA173">
        <f t="shared" si="26"/>
        <v>4300338.1553450897</v>
      </c>
      <c r="AC173">
        <v>477019.00801615929</v>
      </c>
      <c r="AD173">
        <v>0</v>
      </c>
    </row>
    <row r="174" spans="1:30" x14ac:dyDescent="0.25">
      <c r="A174" s="4" t="s">
        <v>16</v>
      </c>
      <c r="B174" s="2">
        <v>56</v>
      </c>
      <c r="C174">
        <v>20.91</v>
      </c>
      <c r="D174">
        <v>54</v>
      </c>
      <c r="E174" s="1" t="s">
        <v>4</v>
      </c>
      <c r="F174" s="1" t="s">
        <v>3</v>
      </c>
      <c r="G174" s="1">
        <v>1</v>
      </c>
      <c r="J174" s="17">
        <v>477054.10399999999</v>
      </c>
      <c r="K174" s="17">
        <v>4300360.0199999996</v>
      </c>
      <c r="L174">
        <f t="shared" si="27"/>
        <v>0.28000000000000003</v>
      </c>
      <c r="M174" s="2">
        <f t="shared" si="28"/>
        <v>21.19</v>
      </c>
      <c r="N174">
        <f t="shared" si="29"/>
        <v>0.94247779607693793</v>
      </c>
      <c r="O174">
        <f t="shared" si="30"/>
        <v>17.143070110805137</v>
      </c>
      <c r="P174">
        <f t="shared" si="31"/>
        <v>12.455169496077506</v>
      </c>
      <c r="Q174">
        <f t="shared" si="37"/>
        <v>477071.24707011081</v>
      </c>
      <c r="R174">
        <v>4300372.4751694957</v>
      </c>
      <c r="S174">
        <f t="shared" si="32"/>
        <v>0</v>
      </c>
      <c r="T174">
        <f t="shared" si="33"/>
        <v>0</v>
      </c>
      <c r="U174">
        <f t="shared" si="34"/>
        <v>1</v>
      </c>
      <c r="V174">
        <f t="shared" si="35"/>
        <v>0</v>
      </c>
      <c r="X174">
        <f t="shared" si="36"/>
        <v>477071.24707011081</v>
      </c>
      <c r="AA174">
        <f t="shared" si="26"/>
        <v>4300372.4751694957</v>
      </c>
      <c r="AC174">
        <v>477008.77265176724</v>
      </c>
      <c r="AD174">
        <v>0</v>
      </c>
    </row>
    <row r="175" spans="1:30" x14ac:dyDescent="0.25">
      <c r="A175" s="4" t="s">
        <v>16</v>
      </c>
      <c r="B175" s="2">
        <v>54</v>
      </c>
      <c r="C175">
        <v>12.97</v>
      </c>
      <c r="D175">
        <v>322.7</v>
      </c>
      <c r="E175" s="1" t="s">
        <v>2</v>
      </c>
      <c r="F175" s="1" t="s">
        <v>3</v>
      </c>
      <c r="J175" s="17">
        <v>477054.10399999999</v>
      </c>
      <c r="K175" s="17">
        <v>4300360.0199999996</v>
      </c>
      <c r="L175">
        <f t="shared" si="27"/>
        <v>0.27</v>
      </c>
      <c r="M175" s="2">
        <f t="shared" si="28"/>
        <v>13.24</v>
      </c>
      <c r="N175">
        <f t="shared" si="29"/>
        <v>5.632177496185701</v>
      </c>
      <c r="O175">
        <f t="shared" si="30"/>
        <v>-8.0232864195180209</v>
      </c>
      <c r="P175">
        <f t="shared" si="31"/>
        <v>10.532068886518818</v>
      </c>
      <c r="Q175">
        <f t="shared" si="37"/>
        <v>477046.08071358048</v>
      </c>
      <c r="R175">
        <v>4300370.5520688863</v>
      </c>
      <c r="S175">
        <f t="shared" si="32"/>
        <v>0</v>
      </c>
      <c r="T175">
        <f t="shared" si="33"/>
        <v>0</v>
      </c>
      <c r="U175">
        <f t="shared" si="34"/>
        <v>1</v>
      </c>
      <c r="V175">
        <f t="shared" si="35"/>
        <v>0</v>
      </c>
      <c r="X175">
        <f t="shared" si="36"/>
        <v>477046.08071358048</v>
      </c>
      <c r="AA175">
        <f t="shared" si="26"/>
        <v>4300370.5520688863</v>
      </c>
      <c r="AC175">
        <v>477013.2088594542</v>
      </c>
      <c r="AD175">
        <v>0</v>
      </c>
    </row>
    <row r="176" spans="1:30" x14ac:dyDescent="0.25">
      <c r="A176" s="4" t="s">
        <v>16</v>
      </c>
      <c r="B176" s="2">
        <v>68</v>
      </c>
      <c r="C176">
        <v>10.65</v>
      </c>
      <c r="D176">
        <v>64.900000000000006</v>
      </c>
      <c r="E176" s="1" t="s">
        <v>4</v>
      </c>
      <c r="F176" s="1" t="s">
        <v>3</v>
      </c>
      <c r="J176" s="17">
        <v>477054.10399999999</v>
      </c>
      <c r="K176" s="17">
        <v>4300360.0199999996</v>
      </c>
      <c r="L176">
        <f t="shared" si="27"/>
        <v>0.34</v>
      </c>
      <c r="M176" s="2">
        <f t="shared" si="28"/>
        <v>10.99</v>
      </c>
      <c r="N176">
        <f t="shared" si="29"/>
        <v>1.13271868454432</v>
      </c>
      <c r="O176">
        <f t="shared" si="30"/>
        <v>9.9522011011324238</v>
      </c>
      <c r="P176">
        <f t="shared" si="31"/>
        <v>4.661951655971837</v>
      </c>
      <c r="Q176">
        <f t="shared" si="37"/>
        <v>477064.05620110111</v>
      </c>
      <c r="R176">
        <v>4300364.6819516551</v>
      </c>
      <c r="S176">
        <f t="shared" si="32"/>
        <v>0</v>
      </c>
      <c r="T176">
        <f t="shared" si="33"/>
        <v>0</v>
      </c>
      <c r="U176">
        <f t="shared" si="34"/>
        <v>1</v>
      </c>
      <c r="V176">
        <f t="shared" si="35"/>
        <v>0</v>
      </c>
      <c r="X176">
        <f t="shared" si="36"/>
        <v>477064.05620110111</v>
      </c>
      <c r="AA176">
        <f t="shared" si="26"/>
        <v>4300364.6819516551</v>
      </c>
      <c r="AC176">
        <v>477006.22193462728</v>
      </c>
      <c r="AD176">
        <v>0</v>
      </c>
    </row>
    <row r="177" spans="1:30" x14ac:dyDescent="0.25">
      <c r="A177" s="4" t="s">
        <v>16</v>
      </c>
      <c r="B177" s="2">
        <v>63.7</v>
      </c>
      <c r="C177">
        <v>15</v>
      </c>
      <c r="D177">
        <v>89.4</v>
      </c>
      <c r="E177" s="1" t="s">
        <v>4</v>
      </c>
      <c r="F177" s="1" t="s">
        <v>3</v>
      </c>
      <c r="J177" s="17">
        <v>477054.10399999999</v>
      </c>
      <c r="K177" s="17">
        <v>4300360.0199999996</v>
      </c>
      <c r="L177">
        <f t="shared" si="27"/>
        <v>0.31850000000000001</v>
      </c>
      <c r="M177" s="2">
        <f t="shared" si="28"/>
        <v>15.3185</v>
      </c>
      <c r="N177">
        <f t="shared" si="29"/>
        <v>1.5603243512829308</v>
      </c>
      <c r="O177">
        <f t="shared" si="30"/>
        <v>15.317660076925598</v>
      </c>
      <c r="P177">
        <f t="shared" si="31"/>
        <v>0.16041202498470894</v>
      </c>
      <c r="Q177">
        <f t="shared" si="37"/>
        <v>477069.42166007694</v>
      </c>
      <c r="R177">
        <v>4300360.1804120243</v>
      </c>
      <c r="S177">
        <f t="shared" si="32"/>
        <v>0</v>
      </c>
      <c r="T177">
        <f t="shared" si="33"/>
        <v>0</v>
      </c>
      <c r="U177">
        <f t="shared" si="34"/>
        <v>1</v>
      </c>
      <c r="V177">
        <f t="shared" si="35"/>
        <v>0</v>
      </c>
      <c r="X177">
        <f t="shared" si="36"/>
        <v>477069.42166007694</v>
      </c>
      <c r="AA177">
        <f t="shared" si="26"/>
        <v>4300360.1804120243</v>
      </c>
      <c r="AC177">
        <v>477045.67373821401</v>
      </c>
      <c r="AD177">
        <v>0</v>
      </c>
    </row>
    <row r="178" spans="1:30" x14ac:dyDescent="0.25">
      <c r="A178" s="4" t="s">
        <v>16</v>
      </c>
      <c r="B178" s="2">
        <v>56.5</v>
      </c>
      <c r="C178">
        <v>11</v>
      </c>
      <c r="D178">
        <v>127.46</v>
      </c>
      <c r="E178" s="1" t="s">
        <v>4</v>
      </c>
      <c r="F178" s="1" t="s">
        <v>3</v>
      </c>
      <c r="J178" s="17">
        <v>477054.10399999999</v>
      </c>
      <c r="K178" s="17">
        <v>4300360.0199999996</v>
      </c>
      <c r="L178">
        <f t="shared" si="27"/>
        <v>0.28249999999999997</v>
      </c>
      <c r="M178" s="2">
        <f t="shared" si="28"/>
        <v>11.282500000000001</v>
      </c>
      <c r="N178">
        <f t="shared" si="29"/>
        <v>2.2245966645919721</v>
      </c>
      <c r="O178">
        <f t="shared" si="30"/>
        <v>8.955801893581409</v>
      </c>
      <c r="P178">
        <f t="shared" si="31"/>
        <v>-6.8621001663429286</v>
      </c>
      <c r="Q178">
        <f t="shared" si="37"/>
        <v>477063.0598018936</v>
      </c>
      <c r="R178">
        <v>4300353.1578998333</v>
      </c>
      <c r="S178">
        <f t="shared" si="32"/>
        <v>0</v>
      </c>
      <c r="T178">
        <f t="shared" si="33"/>
        <v>0</v>
      </c>
      <c r="U178">
        <f t="shared" si="34"/>
        <v>1</v>
      </c>
      <c r="V178">
        <f t="shared" si="35"/>
        <v>0</v>
      </c>
      <c r="X178">
        <f t="shared" si="36"/>
        <v>477063.0598018936</v>
      </c>
      <c r="AA178">
        <f t="shared" si="26"/>
        <v>4300353.1578998333</v>
      </c>
      <c r="AC178">
        <v>477051.82855234679</v>
      </c>
      <c r="AD178">
        <v>0</v>
      </c>
    </row>
    <row r="179" spans="1:30" x14ac:dyDescent="0.25">
      <c r="A179" s="3" t="s">
        <v>17</v>
      </c>
      <c r="B179" s="2">
        <v>66.2</v>
      </c>
      <c r="C179">
        <v>15.29</v>
      </c>
      <c r="D179">
        <v>299.89999999999998</v>
      </c>
      <c r="E179" s="1" t="s">
        <v>2</v>
      </c>
      <c r="F179" s="1" t="s">
        <v>3</v>
      </c>
      <c r="J179" s="17">
        <v>477136.13900000002</v>
      </c>
      <c r="K179" s="17">
        <v>4300422.2510000002</v>
      </c>
      <c r="L179">
        <f t="shared" si="27"/>
        <v>0.33100000000000002</v>
      </c>
      <c r="M179" s="2">
        <f t="shared" si="28"/>
        <v>15.620999999999999</v>
      </c>
      <c r="N179">
        <f t="shared" si="29"/>
        <v>5.2342424267309937</v>
      </c>
      <c r="O179">
        <f t="shared" si="30"/>
        <v>-13.541794115123055</v>
      </c>
      <c r="P179">
        <f t="shared" si="31"/>
        <v>7.7868769826945741</v>
      </c>
      <c r="Q179">
        <f t="shared" si="37"/>
        <v>477122.59720588493</v>
      </c>
      <c r="R179">
        <v>4300430.0378769832</v>
      </c>
      <c r="S179">
        <f t="shared" si="32"/>
        <v>0</v>
      </c>
      <c r="T179">
        <f t="shared" si="33"/>
        <v>0</v>
      </c>
      <c r="U179">
        <f t="shared" si="34"/>
        <v>1</v>
      </c>
      <c r="V179">
        <f t="shared" si="35"/>
        <v>0</v>
      </c>
      <c r="X179">
        <f t="shared" si="36"/>
        <v>477122.59720588493</v>
      </c>
      <c r="AA179">
        <f t="shared" si="26"/>
        <v>4300430.0378769832</v>
      </c>
      <c r="AC179">
        <v>477059.44127358525</v>
      </c>
      <c r="AD179">
        <v>0</v>
      </c>
    </row>
    <row r="180" spans="1:30" x14ac:dyDescent="0.25">
      <c r="A180" s="3" t="s">
        <v>17</v>
      </c>
      <c r="B180" s="2">
        <v>74.5</v>
      </c>
      <c r="C180">
        <v>19.45</v>
      </c>
      <c r="D180">
        <v>354.2</v>
      </c>
      <c r="E180" s="1" t="s">
        <v>4</v>
      </c>
      <c r="F180" s="1" t="s">
        <v>3</v>
      </c>
      <c r="J180" s="17">
        <v>477136.13900000002</v>
      </c>
      <c r="K180" s="17">
        <v>4300422.2510000002</v>
      </c>
      <c r="L180">
        <f t="shared" si="27"/>
        <v>0.3725</v>
      </c>
      <c r="M180" s="2">
        <f t="shared" si="28"/>
        <v>19.822499999999998</v>
      </c>
      <c r="N180">
        <f t="shared" si="29"/>
        <v>6.1819562105639152</v>
      </c>
      <c r="O180">
        <f t="shared" si="30"/>
        <v>-2.003188450908957</v>
      </c>
      <c r="P180">
        <f t="shared" si="31"/>
        <v>19.721022850758651</v>
      </c>
      <c r="Q180">
        <f t="shared" si="37"/>
        <v>477134.13581154909</v>
      </c>
      <c r="R180">
        <v>4300441.972022851</v>
      </c>
      <c r="S180">
        <f t="shared" si="32"/>
        <v>0</v>
      </c>
      <c r="T180">
        <f t="shared" si="33"/>
        <v>0</v>
      </c>
      <c r="U180">
        <f t="shared" si="34"/>
        <v>1</v>
      </c>
      <c r="V180">
        <f t="shared" si="35"/>
        <v>0</v>
      </c>
      <c r="X180">
        <f t="shared" si="36"/>
        <v>477134.13581154909</v>
      </c>
      <c r="AA180">
        <f t="shared" si="26"/>
        <v>4300441.972022851</v>
      </c>
      <c r="AC180">
        <v>477027.01538731466</v>
      </c>
      <c r="AD180">
        <v>0</v>
      </c>
    </row>
    <row r="181" spans="1:30" x14ac:dyDescent="0.25">
      <c r="A181" s="3" t="s">
        <v>17</v>
      </c>
      <c r="B181" s="2">
        <v>70.7</v>
      </c>
      <c r="C181">
        <v>2.17</v>
      </c>
      <c r="D181">
        <v>78.5</v>
      </c>
      <c r="E181" s="1" t="s">
        <v>2</v>
      </c>
      <c r="F181" s="1" t="s">
        <v>3</v>
      </c>
      <c r="J181" s="17">
        <v>477136.13900000002</v>
      </c>
      <c r="K181" s="17">
        <v>4300422.2510000002</v>
      </c>
      <c r="L181">
        <f t="shared" si="27"/>
        <v>0.35350000000000004</v>
      </c>
      <c r="M181" s="2">
        <f t="shared" si="28"/>
        <v>2.5234999999999999</v>
      </c>
      <c r="N181">
        <f t="shared" si="29"/>
        <v>1.3700834628155487</v>
      </c>
      <c r="O181">
        <f t="shared" si="30"/>
        <v>2.4728399921106634</v>
      </c>
      <c r="P181">
        <f t="shared" si="31"/>
        <v>0.50310498250179703</v>
      </c>
      <c r="Q181">
        <f t="shared" si="37"/>
        <v>477138.61183999211</v>
      </c>
      <c r="R181">
        <v>4300422.7541049831</v>
      </c>
      <c r="S181">
        <f t="shared" si="32"/>
        <v>0</v>
      </c>
      <c r="T181">
        <f t="shared" si="33"/>
        <v>0</v>
      </c>
      <c r="U181">
        <f t="shared" si="34"/>
        <v>1</v>
      </c>
      <c r="V181">
        <f t="shared" si="35"/>
        <v>0</v>
      </c>
      <c r="X181">
        <f t="shared" si="36"/>
        <v>477138.61183999211</v>
      </c>
      <c r="AA181">
        <f t="shared" ref="AA181:AA244" si="38">K181+P181</f>
        <v>4300422.7541049831</v>
      </c>
      <c r="AC181">
        <v>477024.88878139667</v>
      </c>
      <c r="AD181">
        <v>0</v>
      </c>
    </row>
    <row r="182" spans="1:30" x14ac:dyDescent="0.25">
      <c r="A182" s="3" t="s">
        <v>17</v>
      </c>
      <c r="B182" s="2">
        <v>77</v>
      </c>
      <c r="C182">
        <v>5.56</v>
      </c>
      <c r="D182">
        <v>168.7</v>
      </c>
      <c r="E182" s="1" t="s">
        <v>4</v>
      </c>
      <c r="F182" s="1" t="s">
        <v>3</v>
      </c>
      <c r="J182" s="17">
        <v>477136.13900000002</v>
      </c>
      <c r="K182" s="17">
        <v>4300422.2510000002</v>
      </c>
      <c r="L182">
        <f t="shared" si="27"/>
        <v>0.38500000000000001</v>
      </c>
      <c r="M182" s="2">
        <f t="shared" si="28"/>
        <v>5.9449999999999994</v>
      </c>
      <c r="N182">
        <f t="shared" si="29"/>
        <v>2.9443704481144337</v>
      </c>
      <c r="O182">
        <f t="shared" si="30"/>
        <v>1.1648998275217692</v>
      </c>
      <c r="P182">
        <f t="shared" si="31"/>
        <v>-5.8297541450596135</v>
      </c>
      <c r="Q182">
        <f t="shared" si="37"/>
        <v>477137.30389982753</v>
      </c>
      <c r="R182">
        <v>4300416.4212458553</v>
      </c>
      <c r="S182">
        <f t="shared" si="32"/>
        <v>0</v>
      </c>
      <c r="T182">
        <f t="shared" si="33"/>
        <v>0</v>
      </c>
      <c r="U182">
        <f t="shared" si="34"/>
        <v>1</v>
      </c>
      <c r="V182">
        <f t="shared" si="35"/>
        <v>0</v>
      </c>
      <c r="X182">
        <f t="shared" si="36"/>
        <v>477137.30389982753</v>
      </c>
      <c r="AA182">
        <f t="shared" si="38"/>
        <v>4300416.4212458553</v>
      </c>
      <c r="AC182">
        <v>477020.82997102843</v>
      </c>
      <c r="AD182">
        <v>0</v>
      </c>
    </row>
    <row r="183" spans="1:30" x14ac:dyDescent="0.25">
      <c r="A183" s="3" t="s">
        <v>17</v>
      </c>
      <c r="B183" s="2">
        <v>68.400000000000006</v>
      </c>
      <c r="C183">
        <v>11.24</v>
      </c>
      <c r="D183">
        <v>176</v>
      </c>
      <c r="E183" s="1" t="s">
        <v>4</v>
      </c>
      <c r="F183" s="1" t="s">
        <v>3</v>
      </c>
      <c r="J183" s="17">
        <v>477136.13900000002</v>
      </c>
      <c r="K183" s="17">
        <v>4300422.2510000002</v>
      </c>
      <c r="L183">
        <f t="shared" si="27"/>
        <v>0.34200000000000003</v>
      </c>
      <c r="M183" s="2">
        <f t="shared" si="28"/>
        <v>11.582000000000001</v>
      </c>
      <c r="N183">
        <f t="shared" si="29"/>
        <v>3.0717794835100198</v>
      </c>
      <c r="O183">
        <f t="shared" si="30"/>
        <v>0.80791947890446192</v>
      </c>
      <c r="P183">
        <f t="shared" si="31"/>
        <v>-11.553786830109285</v>
      </c>
      <c r="Q183">
        <f t="shared" si="37"/>
        <v>477136.94691947894</v>
      </c>
      <c r="R183">
        <v>4300410.6972131701</v>
      </c>
      <c r="S183">
        <f t="shared" si="32"/>
        <v>0</v>
      </c>
      <c r="T183">
        <f t="shared" si="33"/>
        <v>0</v>
      </c>
      <c r="U183">
        <f t="shared" si="34"/>
        <v>1</v>
      </c>
      <c r="V183">
        <f t="shared" si="35"/>
        <v>0</v>
      </c>
      <c r="X183">
        <f t="shared" si="36"/>
        <v>477136.94691947894</v>
      </c>
      <c r="AA183">
        <f t="shared" si="38"/>
        <v>4300410.6972131701</v>
      </c>
      <c r="AC183">
        <v>477022.01443120115</v>
      </c>
      <c r="AD183">
        <v>0</v>
      </c>
    </row>
    <row r="184" spans="1:30" x14ac:dyDescent="0.25">
      <c r="A184" s="3" t="s">
        <v>17</v>
      </c>
      <c r="B184" s="2">
        <v>65</v>
      </c>
      <c r="C184">
        <v>27.7</v>
      </c>
      <c r="D184">
        <v>161.80000000000001</v>
      </c>
      <c r="E184" s="1" t="s">
        <v>2</v>
      </c>
      <c r="F184" s="1" t="s">
        <v>3</v>
      </c>
      <c r="J184" s="17">
        <v>477136.13900000002</v>
      </c>
      <c r="K184" s="17">
        <v>4300422.2510000002</v>
      </c>
      <c r="L184">
        <f t="shared" si="27"/>
        <v>0.32500000000000001</v>
      </c>
      <c r="M184" s="2">
        <f t="shared" si="28"/>
        <v>28.024999999999999</v>
      </c>
      <c r="N184">
        <f t="shared" si="29"/>
        <v>2.8239427297268254</v>
      </c>
      <c r="O184">
        <f t="shared" si="30"/>
        <v>8.753186091305313</v>
      </c>
      <c r="P184">
        <f t="shared" si="31"/>
        <v>-26.622966743978388</v>
      </c>
      <c r="Q184">
        <f t="shared" si="37"/>
        <v>477144.89218609134</v>
      </c>
      <c r="R184">
        <v>4300395.6280332562</v>
      </c>
      <c r="S184">
        <f t="shared" si="32"/>
        <v>0</v>
      </c>
      <c r="T184">
        <f t="shared" si="33"/>
        <v>0</v>
      </c>
      <c r="U184">
        <f t="shared" si="34"/>
        <v>1</v>
      </c>
      <c r="V184">
        <f t="shared" si="35"/>
        <v>0</v>
      </c>
      <c r="X184">
        <f t="shared" si="36"/>
        <v>477144.89218609134</v>
      </c>
      <c r="AA184">
        <f t="shared" si="38"/>
        <v>4300395.6280332562</v>
      </c>
      <c r="AC184">
        <v>477048.79090021556</v>
      </c>
      <c r="AD184">
        <v>0</v>
      </c>
    </row>
    <row r="185" spans="1:30" x14ac:dyDescent="0.25">
      <c r="A185" s="3" t="s">
        <v>17</v>
      </c>
      <c r="B185" s="2">
        <v>79.5</v>
      </c>
      <c r="C185">
        <v>26.78</v>
      </c>
      <c r="D185">
        <v>155.19999999999999</v>
      </c>
      <c r="E185" s="1" t="s">
        <v>2</v>
      </c>
      <c r="F185" s="1" t="s">
        <v>3</v>
      </c>
      <c r="G185" s="1">
        <v>1</v>
      </c>
      <c r="H185" s="1" t="s">
        <v>18</v>
      </c>
      <c r="J185" s="17">
        <v>477136.13900000002</v>
      </c>
      <c r="K185" s="17">
        <v>4300422.2510000002</v>
      </c>
      <c r="L185">
        <f t="shared" si="27"/>
        <v>0.39750000000000002</v>
      </c>
      <c r="M185" s="2">
        <f t="shared" si="28"/>
        <v>27.177500000000002</v>
      </c>
      <c r="N185">
        <f t="shared" si="29"/>
        <v>2.7087509990951992</v>
      </c>
      <c r="O185">
        <f t="shared" si="30"/>
        <v>11.399658970680987</v>
      </c>
      <c r="P185">
        <f t="shared" si="31"/>
        <v>-24.671122422828123</v>
      </c>
      <c r="Q185">
        <f t="shared" si="37"/>
        <v>477147.53865897073</v>
      </c>
      <c r="R185">
        <v>4300397.5798775777</v>
      </c>
      <c r="S185">
        <f t="shared" si="32"/>
        <v>0</v>
      </c>
      <c r="T185">
        <f t="shared" si="33"/>
        <v>0</v>
      </c>
      <c r="U185">
        <f t="shared" si="34"/>
        <v>1</v>
      </c>
      <c r="V185">
        <f t="shared" si="35"/>
        <v>0</v>
      </c>
      <c r="X185">
        <f t="shared" si="36"/>
        <v>477147.53865897073</v>
      </c>
      <c r="AA185">
        <f t="shared" si="38"/>
        <v>4300397.5798775777</v>
      </c>
      <c r="AC185">
        <v>477027.99549483316</v>
      </c>
      <c r="AD185">
        <v>0</v>
      </c>
    </row>
    <row r="186" spans="1:30" x14ac:dyDescent="0.25">
      <c r="A186" s="3" t="s">
        <v>17</v>
      </c>
      <c r="B186" s="2">
        <v>69</v>
      </c>
      <c r="C186">
        <v>16.170000000000002</v>
      </c>
      <c r="D186">
        <v>226.3</v>
      </c>
      <c r="E186" s="1" t="s">
        <v>4</v>
      </c>
      <c r="F186" s="1" t="s">
        <v>3</v>
      </c>
      <c r="J186" s="17">
        <v>477136.13900000002</v>
      </c>
      <c r="K186" s="17">
        <v>4300422.2510000002</v>
      </c>
      <c r="L186">
        <f t="shared" si="27"/>
        <v>0.34499999999999997</v>
      </c>
      <c r="M186" s="2">
        <f t="shared" si="28"/>
        <v>16.515000000000001</v>
      </c>
      <c r="N186">
        <f t="shared" si="29"/>
        <v>3.949680097263168</v>
      </c>
      <c r="O186">
        <f t="shared" si="30"/>
        <v>-11.939802414696521</v>
      </c>
      <c r="P186">
        <f t="shared" si="31"/>
        <v>-11.409923018934315</v>
      </c>
      <c r="Q186">
        <f t="shared" si="37"/>
        <v>477124.19919758535</v>
      </c>
      <c r="R186">
        <v>4300410.8410769813</v>
      </c>
      <c r="S186">
        <f t="shared" si="32"/>
        <v>0</v>
      </c>
      <c r="T186">
        <f t="shared" si="33"/>
        <v>0</v>
      </c>
      <c r="U186">
        <f t="shared" si="34"/>
        <v>1</v>
      </c>
      <c r="V186">
        <f t="shared" si="35"/>
        <v>0</v>
      </c>
      <c r="X186">
        <f t="shared" si="36"/>
        <v>477124.19919758535</v>
      </c>
      <c r="AA186">
        <f t="shared" si="38"/>
        <v>4300410.8410769813</v>
      </c>
      <c r="AC186">
        <v>477047.94875834032</v>
      </c>
      <c r="AD186">
        <v>0</v>
      </c>
    </row>
    <row r="187" spans="1:30" x14ac:dyDescent="0.25">
      <c r="A187" s="3" t="s">
        <v>17</v>
      </c>
      <c r="B187" s="2">
        <v>67.5</v>
      </c>
      <c r="C187">
        <v>11.14</v>
      </c>
      <c r="D187">
        <v>251.2</v>
      </c>
      <c r="E187" s="1" t="s">
        <v>2</v>
      </c>
      <c r="F187" s="1" t="s">
        <v>3</v>
      </c>
      <c r="J187" s="17">
        <v>477136.13900000002</v>
      </c>
      <c r="K187" s="17">
        <v>4300422.2510000002</v>
      </c>
      <c r="L187">
        <f t="shared" si="27"/>
        <v>0.33750000000000002</v>
      </c>
      <c r="M187" s="2">
        <f t="shared" si="28"/>
        <v>11.477500000000001</v>
      </c>
      <c r="N187">
        <f t="shared" si="29"/>
        <v>4.3842670810097557</v>
      </c>
      <c r="O187">
        <f t="shared" si="30"/>
        <v>-10.865166882977904</v>
      </c>
      <c r="P187">
        <f t="shared" si="31"/>
        <v>-3.6988045170081931</v>
      </c>
      <c r="Q187">
        <f t="shared" si="37"/>
        <v>477125.27383311704</v>
      </c>
      <c r="R187">
        <v>4300418.5521954829</v>
      </c>
      <c r="S187">
        <f t="shared" si="32"/>
        <v>0</v>
      </c>
      <c r="T187">
        <f t="shared" si="33"/>
        <v>0</v>
      </c>
      <c r="U187">
        <f t="shared" si="34"/>
        <v>1</v>
      </c>
      <c r="V187">
        <f t="shared" si="35"/>
        <v>0</v>
      </c>
      <c r="X187">
        <f t="shared" si="36"/>
        <v>477125.27383311704</v>
      </c>
      <c r="AA187">
        <f t="shared" si="38"/>
        <v>4300418.5521954829</v>
      </c>
      <c r="AC187">
        <v>477061.95094414189</v>
      </c>
      <c r="AD187">
        <v>0</v>
      </c>
    </row>
    <row r="188" spans="1:30" x14ac:dyDescent="0.25">
      <c r="A188" s="3" t="s">
        <v>17</v>
      </c>
      <c r="B188" s="2">
        <f>SQRT(43.3^2+57.4^2)</f>
        <v>71.900278163578747</v>
      </c>
      <c r="C188">
        <v>16.72</v>
      </c>
      <c r="D188">
        <v>10.8</v>
      </c>
      <c r="E188" s="1" t="s">
        <v>4</v>
      </c>
      <c r="F188" s="1" t="s">
        <v>3</v>
      </c>
      <c r="I188" t="s">
        <v>22</v>
      </c>
      <c r="J188" s="17">
        <v>477136.13900000002</v>
      </c>
      <c r="K188" s="17">
        <v>4300422.2510000002</v>
      </c>
      <c r="L188">
        <f t="shared" si="27"/>
        <v>0.35950139081789373</v>
      </c>
      <c r="M188" s="2">
        <f t="shared" si="28"/>
        <v>17.079501390817892</v>
      </c>
      <c r="N188">
        <f t="shared" si="29"/>
        <v>0.1884955592153876</v>
      </c>
      <c r="O188">
        <f t="shared" si="30"/>
        <v>3.200379423080169</v>
      </c>
      <c r="P188">
        <f t="shared" si="31"/>
        <v>16.776976465003322</v>
      </c>
      <c r="Q188">
        <f t="shared" si="37"/>
        <v>477139.33937942312</v>
      </c>
      <c r="R188">
        <v>4300439.0279764654</v>
      </c>
      <c r="S188">
        <f t="shared" si="32"/>
        <v>0</v>
      </c>
      <c r="T188">
        <f t="shared" si="33"/>
        <v>0</v>
      </c>
      <c r="U188">
        <f t="shared" si="34"/>
        <v>1</v>
      </c>
      <c r="V188">
        <f t="shared" si="35"/>
        <v>0</v>
      </c>
      <c r="X188">
        <f t="shared" si="36"/>
        <v>477139.33937942312</v>
      </c>
      <c r="AA188">
        <f t="shared" si="38"/>
        <v>4300439.0279764654</v>
      </c>
      <c r="AC188">
        <v>477058.18963658315</v>
      </c>
      <c r="AD188">
        <v>0</v>
      </c>
    </row>
    <row r="189" spans="1:30" x14ac:dyDescent="0.25">
      <c r="A189" s="3" t="s">
        <v>17</v>
      </c>
      <c r="B189" s="2">
        <v>53.8</v>
      </c>
      <c r="C189">
        <v>20.69</v>
      </c>
      <c r="D189">
        <v>76.3</v>
      </c>
      <c r="E189" s="1" t="s">
        <v>4</v>
      </c>
      <c r="F189" s="1" t="s">
        <v>3</v>
      </c>
      <c r="J189" s="17">
        <v>477136.13900000002</v>
      </c>
      <c r="K189" s="17">
        <v>4300422.2510000002</v>
      </c>
      <c r="L189">
        <f t="shared" si="27"/>
        <v>0.26899999999999996</v>
      </c>
      <c r="M189" s="2">
        <f t="shared" si="28"/>
        <v>20.959</v>
      </c>
      <c r="N189">
        <f t="shared" si="29"/>
        <v>1.3316862192716734</v>
      </c>
      <c r="O189">
        <f t="shared" si="30"/>
        <v>20.362698006030666</v>
      </c>
      <c r="P189">
        <f t="shared" si="31"/>
        <v>4.9638907033893025</v>
      </c>
      <c r="Q189">
        <f t="shared" si="37"/>
        <v>477156.50169800606</v>
      </c>
      <c r="R189">
        <v>4300427.2148907036</v>
      </c>
      <c r="S189">
        <f t="shared" si="32"/>
        <v>0</v>
      </c>
      <c r="T189">
        <f t="shared" si="33"/>
        <v>0</v>
      </c>
      <c r="U189">
        <f t="shared" si="34"/>
        <v>1</v>
      </c>
      <c r="V189">
        <f t="shared" si="35"/>
        <v>0</v>
      </c>
      <c r="X189">
        <f t="shared" si="36"/>
        <v>477156.50169800606</v>
      </c>
      <c r="AA189">
        <f t="shared" si="38"/>
        <v>4300427.2148907036</v>
      </c>
      <c r="AC189">
        <v>477056.71844383847</v>
      </c>
      <c r="AD189">
        <v>0</v>
      </c>
    </row>
    <row r="190" spans="1:30" x14ac:dyDescent="0.25">
      <c r="A190" s="3" t="s">
        <v>17</v>
      </c>
      <c r="B190" s="2">
        <v>60.2</v>
      </c>
      <c r="C190">
        <v>19.16</v>
      </c>
      <c r="D190">
        <v>76.8</v>
      </c>
      <c r="E190" s="1" t="s">
        <v>4</v>
      </c>
      <c r="F190" s="1" t="s">
        <v>3</v>
      </c>
      <c r="G190" s="1">
        <v>1</v>
      </c>
      <c r="J190" s="17">
        <v>477136.13900000002</v>
      </c>
      <c r="K190" s="17">
        <v>4300422.2510000002</v>
      </c>
      <c r="L190">
        <f t="shared" si="27"/>
        <v>0.30099999999999999</v>
      </c>
      <c r="M190" s="2">
        <f t="shared" si="28"/>
        <v>19.460999999999999</v>
      </c>
      <c r="N190">
        <f t="shared" si="29"/>
        <v>1.340412865531645</v>
      </c>
      <c r="O190">
        <f t="shared" si="30"/>
        <v>18.94681902881457</v>
      </c>
      <c r="P190">
        <f t="shared" si="31"/>
        <v>4.4439362832234739</v>
      </c>
      <c r="Q190">
        <f t="shared" si="37"/>
        <v>477155.08581902884</v>
      </c>
      <c r="R190">
        <v>4300426.6949362829</v>
      </c>
      <c r="S190">
        <f t="shared" si="32"/>
        <v>0</v>
      </c>
      <c r="T190">
        <f t="shared" si="33"/>
        <v>0</v>
      </c>
      <c r="U190">
        <f t="shared" si="34"/>
        <v>1</v>
      </c>
      <c r="V190">
        <f t="shared" si="35"/>
        <v>0</v>
      </c>
      <c r="X190">
        <f t="shared" si="36"/>
        <v>477155.08581902884</v>
      </c>
      <c r="AA190">
        <f t="shared" si="38"/>
        <v>4300426.6949362829</v>
      </c>
      <c r="AC190">
        <v>477054.42590593599</v>
      </c>
      <c r="AD190">
        <v>0</v>
      </c>
    </row>
    <row r="191" spans="1:30" x14ac:dyDescent="0.25">
      <c r="A191" s="3" t="s">
        <v>17</v>
      </c>
      <c r="B191" s="2">
        <v>67.8</v>
      </c>
      <c r="C191">
        <v>18.399999999999999</v>
      </c>
      <c r="D191">
        <v>80.2</v>
      </c>
      <c r="E191" s="1" t="s">
        <v>2</v>
      </c>
      <c r="F191" s="1" t="s">
        <v>3</v>
      </c>
      <c r="J191" s="17">
        <v>477136.13900000002</v>
      </c>
      <c r="K191" s="17">
        <v>4300422.2510000002</v>
      </c>
      <c r="L191">
        <f t="shared" si="27"/>
        <v>0.33899999999999997</v>
      </c>
      <c r="M191" s="2">
        <f t="shared" si="28"/>
        <v>18.738999999999997</v>
      </c>
      <c r="N191">
        <f t="shared" si="29"/>
        <v>1.3997540600994522</v>
      </c>
      <c r="O191">
        <f t="shared" si="30"/>
        <v>18.46555860968212</v>
      </c>
      <c r="P191">
        <f t="shared" si="31"/>
        <v>3.1895558048722847</v>
      </c>
      <c r="Q191">
        <f t="shared" si="37"/>
        <v>477154.60455860972</v>
      </c>
      <c r="R191">
        <v>4300425.4405558053</v>
      </c>
      <c r="S191">
        <f t="shared" si="32"/>
        <v>0</v>
      </c>
      <c r="T191">
        <f t="shared" si="33"/>
        <v>0</v>
      </c>
      <c r="U191">
        <f t="shared" si="34"/>
        <v>1</v>
      </c>
      <c r="V191">
        <f t="shared" si="35"/>
        <v>0</v>
      </c>
      <c r="X191">
        <f t="shared" si="36"/>
        <v>477154.60455860972</v>
      </c>
      <c r="AA191">
        <f t="shared" si="38"/>
        <v>4300425.4405558053</v>
      </c>
      <c r="AC191">
        <v>477061.39882113022</v>
      </c>
      <c r="AD191">
        <v>0</v>
      </c>
    </row>
    <row r="192" spans="1:30" x14ac:dyDescent="0.25">
      <c r="A192" s="3" t="s">
        <v>17</v>
      </c>
      <c r="B192" s="2">
        <v>73</v>
      </c>
      <c r="C192">
        <v>22.41</v>
      </c>
      <c r="D192">
        <v>111.3</v>
      </c>
      <c r="E192" s="1" t="s">
        <v>2</v>
      </c>
      <c r="F192" s="1" t="s">
        <v>3</v>
      </c>
      <c r="J192" s="17">
        <v>477136.13900000002</v>
      </c>
      <c r="K192" s="17">
        <v>4300422.2510000002</v>
      </c>
      <c r="L192">
        <f t="shared" si="27"/>
        <v>0.36499999999999999</v>
      </c>
      <c r="M192" s="2">
        <f t="shared" si="28"/>
        <v>22.774999999999999</v>
      </c>
      <c r="N192">
        <f t="shared" si="29"/>
        <v>1.9425514574696887</v>
      </c>
      <c r="O192">
        <f t="shared" si="30"/>
        <v>21.219267708260876</v>
      </c>
      <c r="P192">
        <f t="shared" si="31"/>
        <v>-8.2730467740220792</v>
      </c>
      <c r="Q192">
        <f t="shared" si="37"/>
        <v>477157.35826770827</v>
      </c>
      <c r="R192">
        <v>4300413.9779532263</v>
      </c>
      <c r="S192">
        <f t="shared" si="32"/>
        <v>0</v>
      </c>
      <c r="T192">
        <f t="shared" si="33"/>
        <v>0</v>
      </c>
      <c r="U192">
        <f t="shared" si="34"/>
        <v>1</v>
      </c>
      <c r="V192">
        <f t="shared" si="35"/>
        <v>0</v>
      </c>
      <c r="X192">
        <f t="shared" si="36"/>
        <v>477157.35826770827</v>
      </c>
      <c r="AA192">
        <f t="shared" si="38"/>
        <v>4300413.9779532263</v>
      </c>
      <c r="AC192">
        <v>477144.13756535441</v>
      </c>
      <c r="AD192">
        <v>0</v>
      </c>
    </row>
    <row r="193" spans="1:30" x14ac:dyDescent="0.25">
      <c r="A193" s="3" t="s">
        <v>17</v>
      </c>
      <c r="B193" s="2">
        <v>62.8</v>
      </c>
      <c r="C193">
        <v>21.1</v>
      </c>
      <c r="D193">
        <v>133</v>
      </c>
      <c r="E193" s="1" t="s">
        <v>2</v>
      </c>
      <c r="F193" s="1" t="s">
        <v>3</v>
      </c>
      <c r="J193" s="17">
        <v>477136.13900000002</v>
      </c>
      <c r="K193" s="17">
        <v>4300422.2510000002</v>
      </c>
      <c r="L193">
        <f t="shared" si="27"/>
        <v>0.314</v>
      </c>
      <c r="M193" s="2">
        <f t="shared" si="28"/>
        <v>21.414000000000001</v>
      </c>
      <c r="N193">
        <f t="shared" si="29"/>
        <v>2.3212879051524582</v>
      </c>
      <c r="O193">
        <f t="shared" si="30"/>
        <v>15.661208166472919</v>
      </c>
      <c r="P193">
        <f t="shared" si="31"/>
        <v>-14.604312882378341</v>
      </c>
      <c r="Q193">
        <f t="shared" si="37"/>
        <v>477151.80020816647</v>
      </c>
      <c r="R193">
        <v>4300407.6466871174</v>
      </c>
      <c r="S193">
        <f t="shared" si="32"/>
        <v>0</v>
      </c>
      <c r="T193">
        <f t="shared" si="33"/>
        <v>0</v>
      </c>
      <c r="U193">
        <f t="shared" si="34"/>
        <v>1</v>
      </c>
      <c r="V193">
        <f t="shared" si="35"/>
        <v>0</v>
      </c>
      <c r="X193">
        <f t="shared" si="36"/>
        <v>477151.80020816647</v>
      </c>
      <c r="AA193">
        <f t="shared" si="38"/>
        <v>4300407.6466871174</v>
      </c>
      <c r="AC193">
        <v>477140.03673356684</v>
      </c>
      <c r="AD193">
        <v>0</v>
      </c>
    </row>
    <row r="194" spans="1:30" x14ac:dyDescent="0.25">
      <c r="A194" s="3" t="s">
        <v>17</v>
      </c>
      <c r="B194" s="2">
        <v>53.2</v>
      </c>
      <c r="C194">
        <v>31</v>
      </c>
      <c r="D194">
        <v>140</v>
      </c>
      <c r="E194" s="1" t="s">
        <v>1</v>
      </c>
      <c r="F194" s="1" t="s">
        <v>3</v>
      </c>
      <c r="H194" s="1" t="s">
        <v>18</v>
      </c>
      <c r="J194" s="17">
        <v>477136.13900000002</v>
      </c>
      <c r="K194" s="17">
        <v>4300422.2510000002</v>
      </c>
      <c r="L194">
        <f t="shared" ref="L194:L257" si="39">B194/2/100</f>
        <v>0.26600000000000001</v>
      </c>
      <c r="M194" s="2">
        <f t="shared" ref="M194:M257" si="40">C194+L194</f>
        <v>31.265999999999998</v>
      </c>
      <c r="N194">
        <f t="shared" ref="N194:N257" si="41">D194*(PI()/180)</f>
        <v>2.4434609527920612</v>
      </c>
      <c r="O194">
        <f t="shared" ref="O194:O257" si="42">M194*SIN(N194)</f>
        <v>20.097397404459343</v>
      </c>
      <c r="P194">
        <f t="shared" ref="P194:P257" si="43">M194*COS(N194)</f>
        <v>-23.951145558557961</v>
      </c>
      <c r="Q194">
        <f t="shared" si="37"/>
        <v>477156.23639740446</v>
      </c>
      <c r="R194">
        <v>4300398.2998544415</v>
      </c>
      <c r="S194">
        <f t="shared" ref="S194:S257" si="44">IF(AND(B194&gt;24.99,B194&lt;30),1,0)</f>
        <v>0</v>
      </c>
      <c r="T194">
        <f t="shared" ref="T194:T257" si="45">IF(AND(B194&gt;29.99,B194&lt;52.99),1,0)</f>
        <v>0</v>
      </c>
      <c r="U194">
        <f t="shared" ref="U194:U257" si="46">IF(AND(B194&gt;52.99,B194&lt;79.99),1,0)</f>
        <v>1</v>
      </c>
      <c r="V194">
        <f t="shared" ref="V194:V257" si="47">IF(B194&gt;79.99,1,0)</f>
        <v>0</v>
      </c>
      <c r="X194">
        <f t="shared" ref="X194:X257" si="48">Q194+V194</f>
        <v>477156.23639740446</v>
      </c>
      <c r="AA194">
        <f t="shared" si="38"/>
        <v>4300398.2998544415</v>
      </c>
      <c r="AC194">
        <v>477140.99052787462</v>
      </c>
      <c r="AD194">
        <v>0</v>
      </c>
    </row>
    <row r="195" spans="1:30" x14ac:dyDescent="0.25">
      <c r="A195" s="3" t="s">
        <v>17</v>
      </c>
      <c r="B195" s="2">
        <v>66</v>
      </c>
      <c r="C195">
        <v>22.75</v>
      </c>
      <c r="D195">
        <v>151.69999999999999</v>
      </c>
      <c r="E195" s="1" t="s">
        <v>2</v>
      </c>
      <c r="F195" s="1" t="s">
        <v>3</v>
      </c>
      <c r="J195" s="17">
        <v>477136.13900000002</v>
      </c>
      <c r="K195" s="17">
        <v>4300422.2510000002</v>
      </c>
      <c r="L195">
        <f t="shared" si="39"/>
        <v>0.33</v>
      </c>
      <c r="M195" s="2">
        <f t="shared" si="40"/>
        <v>23.08</v>
      </c>
      <c r="N195">
        <f t="shared" si="41"/>
        <v>2.6476644752753979</v>
      </c>
      <c r="O195">
        <f t="shared" si="42"/>
        <v>10.941955864807444</v>
      </c>
      <c r="P195">
        <f t="shared" si="43"/>
        <v>-20.321417318991458</v>
      </c>
      <c r="Q195">
        <f t="shared" si="37"/>
        <v>477147.0809558648</v>
      </c>
      <c r="R195">
        <v>4300401.9295826815</v>
      </c>
      <c r="S195">
        <f t="shared" si="44"/>
        <v>0</v>
      </c>
      <c r="T195">
        <f t="shared" si="45"/>
        <v>0</v>
      </c>
      <c r="U195">
        <f t="shared" si="46"/>
        <v>1</v>
      </c>
      <c r="V195">
        <f t="shared" si="47"/>
        <v>0</v>
      </c>
      <c r="X195">
        <f t="shared" si="48"/>
        <v>477147.0809558648</v>
      </c>
      <c r="AA195">
        <f t="shared" si="38"/>
        <v>4300401.9295826815</v>
      </c>
      <c r="AC195">
        <v>477128.2007964598</v>
      </c>
      <c r="AD195">
        <v>0</v>
      </c>
    </row>
    <row r="196" spans="1:30" x14ac:dyDescent="0.25">
      <c r="A196" s="3" t="s">
        <v>17</v>
      </c>
      <c r="B196" s="2">
        <v>72.099999999999994</v>
      </c>
      <c r="C196">
        <v>22.57</v>
      </c>
      <c r="D196">
        <v>154.5</v>
      </c>
      <c r="E196" s="1" t="s">
        <v>2</v>
      </c>
      <c r="F196" s="1" t="s">
        <v>3</v>
      </c>
      <c r="J196" s="17">
        <v>477136.13900000002</v>
      </c>
      <c r="K196" s="17">
        <v>4300422.2510000002</v>
      </c>
      <c r="L196">
        <f t="shared" si="39"/>
        <v>0.36049999999999999</v>
      </c>
      <c r="M196" s="2">
        <f t="shared" si="40"/>
        <v>22.930499999999999</v>
      </c>
      <c r="N196">
        <f t="shared" si="41"/>
        <v>2.6965336943312392</v>
      </c>
      <c r="O196">
        <f t="shared" si="42"/>
        <v>9.871834705362609</v>
      </c>
      <c r="P196">
        <f t="shared" si="43"/>
        <v>-20.696731862784478</v>
      </c>
      <c r="Q196">
        <f t="shared" ref="Q196:Q259" si="49">J196+O196</f>
        <v>477146.01083470538</v>
      </c>
      <c r="R196">
        <v>4300401.5542681376</v>
      </c>
      <c r="S196">
        <f t="shared" si="44"/>
        <v>0</v>
      </c>
      <c r="T196">
        <f t="shared" si="45"/>
        <v>0</v>
      </c>
      <c r="U196">
        <f t="shared" si="46"/>
        <v>1</v>
      </c>
      <c r="V196">
        <f t="shared" si="47"/>
        <v>0</v>
      </c>
      <c r="X196">
        <f t="shared" si="48"/>
        <v>477146.01083470538</v>
      </c>
      <c r="AA196">
        <f t="shared" si="38"/>
        <v>4300401.5542681376</v>
      </c>
      <c r="AC196">
        <v>477145.38642618188</v>
      </c>
      <c r="AD196">
        <v>0</v>
      </c>
    </row>
    <row r="197" spans="1:30" x14ac:dyDescent="0.25">
      <c r="A197" s="3" t="s">
        <v>17</v>
      </c>
      <c r="B197" s="2">
        <v>74.3</v>
      </c>
      <c r="C197">
        <v>17.350000000000001</v>
      </c>
      <c r="D197">
        <v>212</v>
      </c>
      <c r="E197" s="1" t="s">
        <v>2</v>
      </c>
      <c r="F197" s="1" t="s">
        <v>3</v>
      </c>
      <c r="H197" s="1" t="s">
        <v>18</v>
      </c>
      <c r="J197" s="17">
        <v>477136.13900000002</v>
      </c>
      <c r="K197" s="17">
        <v>4300422.2510000002</v>
      </c>
      <c r="L197">
        <f t="shared" si="39"/>
        <v>0.3715</v>
      </c>
      <c r="M197" s="2">
        <f t="shared" si="40"/>
        <v>17.721500000000002</v>
      </c>
      <c r="N197">
        <f t="shared" si="41"/>
        <v>3.7000980142279785</v>
      </c>
      <c r="O197">
        <f t="shared" si="42"/>
        <v>-9.3909642411087404</v>
      </c>
      <c r="P197">
        <f t="shared" si="43"/>
        <v>-15.028684336036108</v>
      </c>
      <c r="Q197">
        <f t="shared" si="49"/>
        <v>477126.74803575891</v>
      </c>
      <c r="R197">
        <v>4300407.2223156644</v>
      </c>
      <c r="S197">
        <f t="shared" si="44"/>
        <v>0</v>
      </c>
      <c r="T197">
        <f t="shared" si="45"/>
        <v>0</v>
      </c>
      <c r="U197">
        <f t="shared" si="46"/>
        <v>1</v>
      </c>
      <c r="V197">
        <f t="shared" si="47"/>
        <v>0</v>
      </c>
      <c r="X197">
        <f t="shared" si="48"/>
        <v>477126.74803575891</v>
      </c>
      <c r="AA197">
        <f t="shared" si="38"/>
        <v>4300407.2223156644</v>
      </c>
      <c r="AC197">
        <v>477152.96410629869</v>
      </c>
      <c r="AD197">
        <v>0</v>
      </c>
    </row>
    <row r="198" spans="1:30" x14ac:dyDescent="0.25">
      <c r="A198" s="3" t="s">
        <v>17</v>
      </c>
      <c r="B198">
        <f>SQRT(43^2+36.27^2+32^2)</f>
        <v>64.718721402697682</v>
      </c>
      <c r="C198">
        <v>20.03</v>
      </c>
      <c r="D198">
        <v>231.2</v>
      </c>
      <c r="E198" s="1" t="s">
        <v>4</v>
      </c>
      <c r="F198" s="1" t="s">
        <v>3</v>
      </c>
      <c r="I198" t="s">
        <v>27</v>
      </c>
      <c r="J198" s="17">
        <v>477136.13900000002</v>
      </c>
      <c r="K198" s="17">
        <v>4300422.2510000002</v>
      </c>
      <c r="L198">
        <f t="shared" si="39"/>
        <v>0.32359360701348838</v>
      </c>
      <c r="M198" s="2">
        <f t="shared" si="40"/>
        <v>20.35359360701349</v>
      </c>
      <c r="N198">
        <f t="shared" si="41"/>
        <v>4.0352012306108893</v>
      </c>
      <c r="O198">
        <f t="shared" si="42"/>
        <v>-15.862328220732145</v>
      </c>
      <c r="P198">
        <f t="shared" si="43"/>
        <v>-12.753639329117981</v>
      </c>
      <c r="Q198">
        <f t="shared" si="49"/>
        <v>477120.27667177928</v>
      </c>
      <c r="R198">
        <v>4300409.4973606709</v>
      </c>
      <c r="S198">
        <f t="shared" si="44"/>
        <v>0</v>
      </c>
      <c r="T198">
        <f t="shared" si="45"/>
        <v>0</v>
      </c>
      <c r="U198">
        <f t="shared" si="46"/>
        <v>1</v>
      </c>
      <c r="V198">
        <f t="shared" si="47"/>
        <v>0</v>
      </c>
      <c r="X198">
        <f t="shared" si="48"/>
        <v>477120.27667177928</v>
      </c>
      <c r="AA198">
        <f t="shared" si="38"/>
        <v>4300409.4973606709</v>
      </c>
      <c r="AC198">
        <v>477148.69017118722</v>
      </c>
      <c r="AD198">
        <v>0</v>
      </c>
    </row>
    <row r="199" spans="1:30" x14ac:dyDescent="0.25">
      <c r="A199" s="3" t="s">
        <v>17</v>
      </c>
      <c r="B199" s="2">
        <v>62.5</v>
      </c>
      <c r="C199">
        <v>28.37</v>
      </c>
      <c r="D199">
        <v>276.39999999999998</v>
      </c>
      <c r="E199" s="1" t="s">
        <v>4</v>
      </c>
      <c r="F199" s="1" t="s">
        <v>3</v>
      </c>
      <c r="I199" t="s">
        <v>9</v>
      </c>
      <c r="J199" s="17">
        <v>477136.13900000002</v>
      </c>
      <c r="K199" s="17">
        <v>4300422.2510000002</v>
      </c>
      <c r="L199">
        <f t="shared" si="39"/>
        <v>0.3125</v>
      </c>
      <c r="M199" s="2">
        <f t="shared" si="40"/>
        <v>28.682500000000001</v>
      </c>
      <c r="N199">
        <f t="shared" si="41"/>
        <v>4.824090052512326</v>
      </c>
      <c r="O199">
        <f t="shared" si="42"/>
        <v>-28.50374834132381</v>
      </c>
      <c r="P199">
        <f t="shared" si="43"/>
        <v>3.1972076480079044</v>
      </c>
      <c r="Q199">
        <f t="shared" si="49"/>
        <v>477107.63525165868</v>
      </c>
      <c r="R199">
        <v>4300425.4482076485</v>
      </c>
      <c r="S199">
        <f t="shared" si="44"/>
        <v>0</v>
      </c>
      <c r="T199">
        <f t="shared" si="45"/>
        <v>0</v>
      </c>
      <c r="U199">
        <f t="shared" si="46"/>
        <v>1</v>
      </c>
      <c r="V199">
        <f t="shared" si="47"/>
        <v>0</v>
      </c>
      <c r="X199">
        <f t="shared" si="48"/>
        <v>477107.63525165868</v>
      </c>
      <c r="AA199">
        <f t="shared" si="38"/>
        <v>4300425.4482076485</v>
      </c>
      <c r="AC199">
        <v>477154.71047684626</v>
      </c>
      <c r="AD199">
        <v>0</v>
      </c>
    </row>
    <row r="200" spans="1:30" x14ac:dyDescent="0.25">
      <c r="A200" s="3" t="s">
        <v>17</v>
      </c>
      <c r="B200" s="2">
        <v>55.3</v>
      </c>
      <c r="C200">
        <v>31.47</v>
      </c>
      <c r="D200">
        <v>288</v>
      </c>
      <c r="E200" s="1" t="s">
        <v>4</v>
      </c>
      <c r="F200" s="1" t="s">
        <v>3</v>
      </c>
      <c r="J200" s="17">
        <v>477136.13900000002</v>
      </c>
      <c r="K200" s="17">
        <v>4300422.2510000002</v>
      </c>
      <c r="L200">
        <f t="shared" si="39"/>
        <v>0.27649999999999997</v>
      </c>
      <c r="M200" s="2">
        <f t="shared" si="40"/>
        <v>31.746499999999997</v>
      </c>
      <c r="N200">
        <f t="shared" si="41"/>
        <v>5.026548245743669</v>
      </c>
      <c r="O200">
        <f t="shared" si="42"/>
        <v>-30.192715694564093</v>
      </c>
      <c r="P200">
        <f t="shared" si="43"/>
        <v>9.8102080119242618</v>
      </c>
      <c r="Q200">
        <f t="shared" si="49"/>
        <v>477105.94628430548</v>
      </c>
      <c r="R200">
        <v>4300432.0612080125</v>
      </c>
      <c r="S200">
        <f t="shared" si="44"/>
        <v>0</v>
      </c>
      <c r="T200">
        <f t="shared" si="45"/>
        <v>0</v>
      </c>
      <c r="U200">
        <f t="shared" si="46"/>
        <v>1</v>
      </c>
      <c r="V200">
        <f t="shared" si="47"/>
        <v>0</v>
      </c>
      <c r="X200">
        <f t="shared" si="48"/>
        <v>477105.94628430548</v>
      </c>
      <c r="AA200">
        <f t="shared" si="38"/>
        <v>4300432.0612080125</v>
      </c>
      <c r="AC200">
        <v>477138.69930810953</v>
      </c>
      <c r="AD200">
        <v>0</v>
      </c>
    </row>
    <row r="201" spans="1:30" x14ac:dyDescent="0.25">
      <c r="A201" s="3" t="s">
        <v>30</v>
      </c>
      <c r="B201" s="2">
        <v>56.3</v>
      </c>
      <c r="C201">
        <v>27.95</v>
      </c>
      <c r="D201">
        <v>295.7</v>
      </c>
      <c r="E201" s="1" t="s">
        <v>2</v>
      </c>
      <c r="F201" s="1" t="s">
        <v>3</v>
      </c>
      <c r="J201" s="17">
        <v>477126.61700000003</v>
      </c>
      <c r="K201" s="17">
        <v>4300458.8810000001</v>
      </c>
      <c r="L201">
        <f t="shared" si="39"/>
        <v>0.28149999999999997</v>
      </c>
      <c r="M201" s="2">
        <f t="shared" si="40"/>
        <v>28.2315</v>
      </c>
      <c r="N201">
        <f t="shared" si="41"/>
        <v>5.160938598147232</v>
      </c>
      <c r="O201">
        <f t="shared" si="42"/>
        <v>-25.438755927454633</v>
      </c>
      <c r="P201">
        <f t="shared" si="43"/>
        <v>12.242846446533244</v>
      </c>
      <c r="Q201">
        <f t="shared" si="49"/>
        <v>477101.17824407259</v>
      </c>
      <c r="R201">
        <v>4300471.1238464462</v>
      </c>
      <c r="S201">
        <f t="shared" si="44"/>
        <v>0</v>
      </c>
      <c r="T201">
        <f t="shared" si="45"/>
        <v>0</v>
      </c>
      <c r="U201">
        <f t="shared" si="46"/>
        <v>1</v>
      </c>
      <c r="V201">
        <f t="shared" si="47"/>
        <v>0</v>
      </c>
      <c r="X201">
        <f t="shared" si="48"/>
        <v>477101.17824407259</v>
      </c>
      <c r="AA201">
        <f t="shared" si="38"/>
        <v>4300471.1238464462</v>
      </c>
      <c r="AC201">
        <v>477125.47455735772</v>
      </c>
      <c r="AD201">
        <v>0</v>
      </c>
    </row>
    <row r="202" spans="1:30" x14ac:dyDescent="0.25">
      <c r="A202" s="3" t="s">
        <v>30</v>
      </c>
      <c r="B202" s="2">
        <v>60</v>
      </c>
      <c r="C202">
        <v>37.26</v>
      </c>
      <c r="D202">
        <v>310</v>
      </c>
      <c r="E202" s="1" t="s">
        <v>4</v>
      </c>
      <c r="F202" s="1" t="s">
        <v>3</v>
      </c>
      <c r="J202" s="17">
        <v>477126.61700000003</v>
      </c>
      <c r="K202" s="17">
        <v>4300458.8810000001</v>
      </c>
      <c r="L202">
        <f t="shared" si="39"/>
        <v>0.3</v>
      </c>
      <c r="M202" s="2">
        <f t="shared" si="40"/>
        <v>37.559999999999995</v>
      </c>
      <c r="N202">
        <f t="shared" si="41"/>
        <v>5.4105206811824216</v>
      </c>
      <c r="O202">
        <f t="shared" si="42"/>
        <v>-28.772629283548813</v>
      </c>
      <c r="P202">
        <f t="shared" si="43"/>
        <v>24.143102619826411</v>
      </c>
      <c r="Q202">
        <f t="shared" si="49"/>
        <v>477097.84437071648</v>
      </c>
      <c r="R202">
        <v>4300483.0241026198</v>
      </c>
      <c r="S202">
        <f t="shared" si="44"/>
        <v>0</v>
      </c>
      <c r="T202">
        <f t="shared" si="45"/>
        <v>0</v>
      </c>
      <c r="U202">
        <f t="shared" si="46"/>
        <v>1</v>
      </c>
      <c r="V202">
        <f t="shared" si="47"/>
        <v>0</v>
      </c>
      <c r="X202">
        <f t="shared" si="48"/>
        <v>477097.84437071648</v>
      </c>
      <c r="AA202">
        <f t="shared" si="38"/>
        <v>4300483.0241026198</v>
      </c>
      <c r="AC202">
        <v>477119.75415517821</v>
      </c>
      <c r="AD202">
        <v>0</v>
      </c>
    </row>
    <row r="203" spans="1:30" x14ac:dyDescent="0.25">
      <c r="A203" s="3" t="s">
        <v>30</v>
      </c>
      <c r="B203" s="2">
        <v>54.2</v>
      </c>
      <c r="C203">
        <v>30.69</v>
      </c>
      <c r="D203">
        <v>316.5</v>
      </c>
      <c r="E203" s="1" t="s">
        <v>2</v>
      </c>
      <c r="F203" s="1" t="s">
        <v>3</v>
      </c>
      <c r="J203" s="17">
        <v>477126.61700000003</v>
      </c>
      <c r="K203" s="17">
        <v>4300458.8810000001</v>
      </c>
      <c r="L203">
        <f t="shared" si="39"/>
        <v>0.27100000000000002</v>
      </c>
      <c r="M203" s="2">
        <f t="shared" si="40"/>
        <v>30.961000000000002</v>
      </c>
      <c r="N203">
        <f t="shared" si="41"/>
        <v>5.523967082562053</v>
      </c>
      <c r="O203">
        <f t="shared" si="42"/>
        <v>-21.312146018054321</v>
      </c>
      <c r="P203">
        <f t="shared" si="43"/>
        <v>22.45831590091144</v>
      </c>
      <c r="Q203">
        <f t="shared" si="49"/>
        <v>477105.304853982</v>
      </c>
      <c r="R203">
        <v>4300481.3393159006</v>
      </c>
      <c r="S203">
        <f t="shared" si="44"/>
        <v>0</v>
      </c>
      <c r="T203">
        <f t="shared" si="45"/>
        <v>0</v>
      </c>
      <c r="U203">
        <f t="shared" si="46"/>
        <v>1</v>
      </c>
      <c r="V203">
        <f t="shared" si="47"/>
        <v>0</v>
      </c>
      <c r="X203">
        <f t="shared" si="48"/>
        <v>477105.304853982</v>
      </c>
      <c r="AA203">
        <f t="shared" si="38"/>
        <v>4300481.3393159006</v>
      </c>
      <c r="AC203">
        <v>477109.61753996217</v>
      </c>
      <c r="AD203">
        <v>0</v>
      </c>
    </row>
    <row r="204" spans="1:30" x14ac:dyDescent="0.25">
      <c r="A204" s="3" t="s">
        <v>30</v>
      </c>
      <c r="B204">
        <f>SQRT(48.2^2+32.1^2)</f>
        <v>57.910707127438883</v>
      </c>
      <c r="C204">
        <v>36.97</v>
      </c>
      <c r="D204">
        <v>323.5</v>
      </c>
      <c r="E204" s="1" t="s">
        <v>1</v>
      </c>
      <c r="F204" s="1" t="s">
        <v>3</v>
      </c>
      <c r="G204" s="1">
        <v>1</v>
      </c>
      <c r="I204" t="s">
        <v>31</v>
      </c>
      <c r="J204" s="17">
        <v>477126.61700000003</v>
      </c>
      <c r="K204" s="17">
        <v>4300458.8810000001</v>
      </c>
      <c r="L204">
        <f t="shared" si="39"/>
        <v>0.28955353563719444</v>
      </c>
      <c r="M204" s="2">
        <f t="shared" si="40"/>
        <v>37.259553535637195</v>
      </c>
      <c r="N204">
        <f t="shared" si="41"/>
        <v>5.6461401302016565</v>
      </c>
      <c r="O204">
        <f t="shared" si="42"/>
        <v>-22.162831467178499</v>
      </c>
      <c r="P204">
        <f t="shared" si="43"/>
        <v>29.951347733156464</v>
      </c>
      <c r="Q204">
        <f t="shared" si="49"/>
        <v>477104.45416853286</v>
      </c>
      <c r="R204">
        <v>4300488.832347733</v>
      </c>
      <c r="S204">
        <f t="shared" si="44"/>
        <v>0</v>
      </c>
      <c r="T204">
        <f t="shared" si="45"/>
        <v>0</v>
      </c>
      <c r="U204">
        <f t="shared" si="46"/>
        <v>1</v>
      </c>
      <c r="V204">
        <f t="shared" si="47"/>
        <v>0</v>
      </c>
      <c r="X204">
        <f t="shared" si="48"/>
        <v>477104.45416853286</v>
      </c>
      <c r="AA204">
        <f t="shared" si="38"/>
        <v>4300488.832347733</v>
      </c>
      <c r="AC204">
        <v>477104.92782588879</v>
      </c>
      <c r="AD204">
        <v>0</v>
      </c>
    </row>
    <row r="205" spans="1:30" x14ac:dyDescent="0.25">
      <c r="A205" s="3" t="s">
        <v>30</v>
      </c>
      <c r="B205" s="2">
        <v>55.5</v>
      </c>
      <c r="C205">
        <v>36.75</v>
      </c>
      <c r="D205">
        <v>331</v>
      </c>
      <c r="E205" s="1" t="s">
        <v>2</v>
      </c>
      <c r="F205" s="1" t="s">
        <v>3</v>
      </c>
      <c r="J205" s="17">
        <v>477126.61700000003</v>
      </c>
      <c r="K205" s="17">
        <v>4300458.8810000001</v>
      </c>
      <c r="L205">
        <f t="shared" si="39"/>
        <v>0.27750000000000002</v>
      </c>
      <c r="M205" s="2">
        <f t="shared" si="40"/>
        <v>37.027500000000003</v>
      </c>
      <c r="N205">
        <f t="shared" si="41"/>
        <v>5.7770398241012311</v>
      </c>
      <c r="O205">
        <f t="shared" si="42"/>
        <v>-17.951288213671241</v>
      </c>
      <c r="P205">
        <f t="shared" si="43"/>
        <v>32.38498120610398</v>
      </c>
      <c r="Q205">
        <f t="shared" si="49"/>
        <v>477108.66571178637</v>
      </c>
      <c r="R205">
        <v>4300491.2659812057</v>
      </c>
      <c r="S205">
        <f t="shared" si="44"/>
        <v>0</v>
      </c>
      <c r="T205">
        <f t="shared" si="45"/>
        <v>0</v>
      </c>
      <c r="U205">
        <f t="shared" si="46"/>
        <v>1</v>
      </c>
      <c r="V205">
        <f t="shared" si="47"/>
        <v>0</v>
      </c>
      <c r="X205">
        <f t="shared" si="48"/>
        <v>477108.66571178637</v>
      </c>
      <c r="AA205">
        <f t="shared" si="38"/>
        <v>4300491.2659812057</v>
      </c>
      <c r="AC205">
        <v>477101.96848227718</v>
      </c>
      <c r="AD205">
        <v>0</v>
      </c>
    </row>
    <row r="206" spans="1:30" x14ac:dyDescent="0.25">
      <c r="A206" s="3" t="s">
        <v>30</v>
      </c>
      <c r="B206" s="2">
        <v>72</v>
      </c>
      <c r="C206">
        <v>45.12</v>
      </c>
      <c r="D206">
        <v>338.3</v>
      </c>
      <c r="E206" s="1" t="s">
        <v>2</v>
      </c>
      <c r="F206" s="1" t="s">
        <v>3</v>
      </c>
      <c r="J206" s="17">
        <v>477126.61700000003</v>
      </c>
      <c r="K206" s="17">
        <v>4300458.8810000001</v>
      </c>
      <c r="L206">
        <f t="shared" si="39"/>
        <v>0.36</v>
      </c>
      <c r="M206" s="2">
        <f t="shared" si="40"/>
        <v>45.48</v>
      </c>
      <c r="N206">
        <f t="shared" si="41"/>
        <v>5.9044488594968172</v>
      </c>
      <c r="O206">
        <f t="shared" si="42"/>
        <v>-16.816082520813747</v>
      </c>
      <c r="P206">
        <f t="shared" si="43"/>
        <v>42.256949353368874</v>
      </c>
      <c r="Q206">
        <f t="shared" si="49"/>
        <v>477109.80091747921</v>
      </c>
      <c r="R206">
        <v>4300501.1379493531</v>
      </c>
      <c r="S206">
        <f t="shared" si="44"/>
        <v>0</v>
      </c>
      <c r="T206">
        <f t="shared" si="45"/>
        <v>0</v>
      </c>
      <c r="U206">
        <f t="shared" si="46"/>
        <v>1</v>
      </c>
      <c r="V206">
        <f t="shared" si="47"/>
        <v>0</v>
      </c>
      <c r="X206">
        <f t="shared" si="48"/>
        <v>477109.80091747921</v>
      </c>
      <c r="AA206">
        <f t="shared" si="38"/>
        <v>4300501.1379493531</v>
      </c>
      <c r="AC206">
        <v>477100.97551576036</v>
      </c>
      <c r="AD206">
        <v>0</v>
      </c>
    </row>
    <row r="207" spans="1:30" x14ac:dyDescent="0.25">
      <c r="A207" s="3" t="s">
        <v>30</v>
      </c>
      <c r="B207" s="2">
        <v>66.8</v>
      </c>
      <c r="C207">
        <v>29.95</v>
      </c>
      <c r="D207">
        <v>359</v>
      </c>
      <c r="E207" s="1" t="s">
        <v>1</v>
      </c>
      <c r="F207" s="1" t="s">
        <v>3</v>
      </c>
      <c r="J207" s="17">
        <v>477126.61700000003</v>
      </c>
      <c r="K207" s="17">
        <v>4300458.8810000001</v>
      </c>
      <c r="L207">
        <f t="shared" si="39"/>
        <v>0.33399999999999996</v>
      </c>
      <c r="M207" s="2">
        <f t="shared" si="40"/>
        <v>30.283999999999999</v>
      </c>
      <c r="N207">
        <f t="shared" si="41"/>
        <v>6.2657320146596431</v>
      </c>
      <c r="O207">
        <f t="shared" si="42"/>
        <v>-0.52852867654669533</v>
      </c>
      <c r="P207">
        <f t="shared" si="43"/>
        <v>30.279387600116152</v>
      </c>
      <c r="Q207">
        <f t="shared" si="49"/>
        <v>477126.08847132348</v>
      </c>
      <c r="R207">
        <v>4300489.1603875998</v>
      </c>
      <c r="S207">
        <f t="shared" si="44"/>
        <v>0</v>
      </c>
      <c r="T207">
        <f t="shared" si="45"/>
        <v>0</v>
      </c>
      <c r="U207">
        <f t="shared" si="46"/>
        <v>1</v>
      </c>
      <c r="V207">
        <f t="shared" si="47"/>
        <v>0</v>
      </c>
      <c r="X207">
        <f t="shared" si="48"/>
        <v>477126.08847132348</v>
      </c>
      <c r="AA207">
        <f t="shared" si="38"/>
        <v>4300489.1603875998</v>
      </c>
      <c r="AC207">
        <v>477103.57214103505</v>
      </c>
      <c r="AD207">
        <v>0</v>
      </c>
    </row>
    <row r="208" spans="1:30" x14ac:dyDescent="0.25">
      <c r="A208" s="3" t="s">
        <v>30</v>
      </c>
      <c r="B208" s="2">
        <f>SQRT(36.5^2+50.5^2)</f>
        <v>62.309710318697519</v>
      </c>
      <c r="C208">
        <v>22.23</v>
      </c>
      <c r="D208">
        <v>2.6</v>
      </c>
      <c r="E208" s="1" t="s">
        <v>1</v>
      </c>
      <c r="F208" s="1" t="s">
        <v>3</v>
      </c>
      <c r="H208" s="1" t="s">
        <v>18</v>
      </c>
      <c r="I208" s="3" t="s">
        <v>32</v>
      </c>
      <c r="J208" s="17">
        <v>477126.61700000003</v>
      </c>
      <c r="K208" s="17">
        <v>4300458.8810000001</v>
      </c>
      <c r="L208">
        <f t="shared" si="39"/>
        <v>0.3115485515934876</v>
      </c>
      <c r="M208" s="2">
        <f t="shared" si="40"/>
        <v>22.54154855159349</v>
      </c>
      <c r="N208">
        <f t="shared" si="41"/>
        <v>4.5378560551852569E-2</v>
      </c>
      <c r="O208">
        <f t="shared" si="42"/>
        <v>1.0225519993609333</v>
      </c>
      <c r="P208">
        <f t="shared" si="43"/>
        <v>22.518343600550409</v>
      </c>
      <c r="Q208">
        <f t="shared" si="49"/>
        <v>477127.6395519994</v>
      </c>
      <c r="R208">
        <v>4300481.3993436005</v>
      </c>
      <c r="S208">
        <f t="shared" si="44"/>
        <v>0</v>
      </c>
      <c r="T208">
        <f t="shared" si="45"/>
        <v>0</v>
      </c>
      <c r="U208">
        <f t="shared" si="46"/>
        <v>1</v>
      </c>
      <c r="V208">
        <f t="shared" si="47"/>
        <v>0</v>
      </c>
      <c r="X208">
        <f t="shared" si="48"/>
        <v>477127.6395519994</v>
      </c>
      <c r="AA208">
        <f t="shared" si="38"/>
        <v>4300481.3993436005</v>
      </c>
      <c r="AC208">
        <v>477121.45667350903</v>
      </c>
      <c r="AD208">
        <v>0</v>
      </c>
    </row>
    <row r="209" spans="1:30" x14ac:dyDescent="0.25">
      <c r="A209" s="3" t="s">
        <v>30</v>
      </c>
      <c r="B209" s="2">
        <v>70.2</v>
      </c>
      <c r="C209">
        <v>11.93</v>
      </c>
      <c r="D209">
        <v>287.8</v>
      </c>
      <c r="E209" s="1" t="s">
        <v>4</v>
      </c>
      <c r="F209" s="1" t="s">
        <v>3</v>
      </c>
      <c r="H209" s="1" t="s">
        <v>18</v>
      </c>
      <c r="J209" s="17">
        <v>477126.61700000003</v>
      </c>
      <c r="K209" s="17">
        <v>4300458.8810000001</v>
      </c>
      <c r="L209">
        <f t="shared" si="39"/>
        <v>0.35100000000000003</v>
      </c>
      <c r="M209" s="2">
        <f t="shared" si="40"/>
        <v>12.281000000000001</v>
      </c>
      <c r="N209">
        <f t="shared" si="41"/>
        <v>5.0230575872396805</v>
      </c>
      <c r="O209">
        <f t="shared" si="42"/>
        <v>-11.693101072266206</v>
      </c>
      <c r="P209">
        <f t="shared" si="43"/>
        <v>3.7542440402519013</v>
      </c>
      <c r="Q209">
        <f t="shared" si="49"/>
        <v>477114.92389892775</v>
      </c>
      <c r="R209">
        <v>4300462.6352440407</v>
      </c>
      <c r="S209">
        <f t="shared" si="44"/>
        <v>0</v>
      </c>
      <c r="T209">
        <f t="shared" si="45"/>
        <v>0</v>
      </c>
      <c r="U209">
        <f t="shared" si="46"/>
        <v>1</v>
      </c>
      <c r="V209">
        <f t="shared" si="47"/>
        <v>0</v>
      </c>
      <c r="X209">
        <f t="shared" si="48"/>
        <v>477114.92389892775</v>
      </c>
      <c r="AA209">
        <f t="shared" si="38"/>
        <v>4300462.6352440407</v>
      </c>
      <c r="AC209">
        <v>477115.14865217707</v>
      </c>
      <c r="AD209">
        <v>0</v>
      </c>
    </row>
    <row r="210" spans="1:30" x14ac:dyDescent="0.25">
      <c r="A210" s="3" t="s">
        <v>30</v>
      </c>
      <c r="B210" s="2">
        <v>60</v>
      </c>
      <c r="C210">
        <v>22.94</v>
      </c>
      <c r="D210">
        <v>335</v>
      </c>
      <c r="E210" s="1" t="s">
        <v>1</v>
      </c>
      <c r="F210" s="1" t="s">
        <v>3</v>
      </c>
      <c r="G210" s="1">
        <v>1</v>
      </c>
      <c r="J210" s="17">
        <v>477126.61700000003</v>
      </c>
      <c r="K210" s="17">
        <v>4300458.8810000001</v>
      </c>
      <c r="L210">
        <f t="shared" si="39"/>
        <v>0.3</v>
      </c>
      <c r="M210" s="2">
        <f t="shared" si="40"/>
        <v>23.240000000000002</v>
      </c>
      <c r="N210">
        <f t="shared" si="41"/>
        <v>5.8468529941810043</v>
      </c>
      <c r="O210">
        <f t="shared" si="42"/>
        <v>-9.8216484028538513</v>
      </c>
      <c r="P210">
        <f t="shared" si="43"/>
        <v>21.06259297073175</v>
      </c>
      <c r="Q210">
        <f t="shared" si="49"/>
        <v>477116.79535159719</v>
      </c>
      <c r="R210">
        <v>4300479.9435929712</v>
      </c>
      <c r="S210">
        <f t="shared" si="44"/>
        <v>0</v>
      </c>
      <c r="T210">
        <f t="shared" si="45"/>
        <v>0</v>
      </c>
      <c r="U210">
        <f t="shared" si="46"/>
        <v>1</v>
      </c>
      <c r="V210">
        <f t="shared" si="47"/>
        <v>0</v>
      </c>
      <c r="X210">
        <f t="shared" si="48"/>
        <v>477116.79535159719</v>
      </c>
      <c r="AA210">
        <f t="shared" si="38"/>
        <v>4300479.9435929712</v>
      </c>
      <c r="AC210">
        <v>477111.96176885016</v>
      </c>
      <c r="AD210">
        <v>0</v>
      </c>
    </row>
    <row r="211" spans="1:30" x14ac:dyDescent="0.25">
      <c r="A211" s="3" t="s">
        <v>30</v>
      </c>
      <c r="B211" s="2">
        <v>57.4</v>
      </c>
      <c r="C211">
        <v>31.23</v>
      </c>
      <c r="D211">
        <v>342.1</v>
      </c>
      <c r="E211" s="1" t="s">
        <v>2</v>
      </c>
      <c r="F211" s="1" t="s">
        <v>3</v>
      </c>
      <c r="G211" s="1">
        <v>1</v>
      </c>
      <c r="J211" s="17">
        <v>477126.61700000003</v>
      </c>
      <c r="K211" s="17">
        <v>4300458.8810000001</v>
      </c>
      <c r="L211">
        <f t="shared" si="39"/>
        <v>0.28699999999999998</v>
      </c>
      <c r="M211" s="2">
        <f t="shared" si="40"/>
        <v>31.516999999999999</v>
      </c>
      <c r="N211">
        <f t="shared" si="41"/>
        <v>5.970771371072602</v>
      </c>
      <c r="O211">
        <f t="shared" si="42"/>
        <v>-9.6869585231965036</v>
      </c>
      <c r="P211">
        <f t="shared" si="43"/>
        <v>29.991400827068258</v>
      </c>
      <c r="Q211">
        <f t="shared" si="49"/>
        <v>477116.93004147685</v>
      </c>
      <c r="R211">
        <v>4300488.8724008268</v>
      </c>
      <c r="S211">
        <f t="shared" si="44"/>
        <v>0</v>
      </c>
      <c r="T211">
        <f t="shared" si="45"/>
        <v>0</v>
      </c>
      <c r="U211">
        <f t="shared" si="46"/>
        <v>1</v>
      </c>
      <c r="V211">
        <f t="shared" si="47"/>
        <v>0</v>
      </c>
      <c r="X211">
        <f t="shared" si="48"/>
        <v>477116.93004147685</v>
      </c>
      <c r="AA211">
        <f t="shared" si="38"/>
        <v>4300488.8724008268</v>
      </c>
      <c r="AC211">
        <v>477119.86814728886</v>
      </c>
      <c r="AD211">
        <v>0</v>
      </c>
    </row>
    <row r="212" spans="1:30" x14ac:dyDescent="0.25">
      <c r="A212" s="3" t="s">
        <v>30</v>
      </c>
      <c r="B212" s="2">
        <v>63.1</v>
      </c>
      <c r="C212">
        <v>26.81</v>
      </c>
      <c r="D212">
        <v>355</v>
      </c>
      <c r="E212" s="1" t="s">
        <v>1</v>
      </c>
      <c r="F212" s="1" t="s">
        <v>3</v>
      </c>
      <c r="G212" s="8"/>
      <c r="J212" s="17">
        <v>477126.61700000003</v>
      </c>
      <c r="K212" s="17">
        <v>4300458.8810000001</v>
      </c>
      <c r="L212">
        <f t="shared" si="39"/>
        <v>0.3155</v>
      </c>
      <c r="M212" s="2">
        <f t="shared" si="40"/>
        <v>27.125499999999999</v>
      </c>
      <c r="N212">
        <f t="shared" si="41"/>
        <v>6.1959188445798699</v>
      </c>
      <c r="O212">
        <f t="shared" si="42"/>
        <v>-2.3641430999016055</v>
      </c>
      <c r="P212">
        <f t="shared" si="43"/>
        <v>27.022279283087641</v>
      </c>
      <c r="Q212">
        <f t="shared" si="49"/>
        <v>477124.2528569001</v>
      </c>
      <c r="R212">
        <v>4300485.9032792831</v>
      </c>
      <c r="S212">
        <f t="shared" si="44"/>
        <v>0</v>
      </c>
      <c r="T212">
        <f t="shared" si="45"/>
        <v>0</v>
      </c>
      <c r="U212">
        <f t="shared" si="46"/>
        <v>1</v>
      </c>
      <c r="V212">
        <f t="shared" si="47"/>
        <v>0</v>
      </c>
      <c r="X212">
        <f t="shared" si="48"/>
        <v>477124.2528569001</v>
      </c>
      <c r="AA212">
        <f t="shared" si="38"/>
        <v>4300485.9032792831</v>
      </c>
      <c r="AC212">
        <v>477124.85815181286</v>
      </c>
      <c r="AD212">
        <v>0</v>
      </c>
    </row>
    <row r="213" spans="1:30" x14ac:dyDescent="0.25">
      <c r="A213" s="3" t="s">
        <v>30</v>
      </c>
      <c r="B213" s="2">
        <v>69</v>
      </c>
      <c r="C213">
        <v>10.46</v>
      </c>
      <c r="D213">
        <v>48.9</v>
      </c>
      <c r="E213" s="1" t="s">
        <v>4</v>
      </c>
      <c r="F213" s="1" t="s">
        <v>3</v>
      </c>
      <c r="G213" s="8"/>
      <c r="J213" s="17">
        <v>477126.61700000003</v>
      </c>
      <c r="K213" s="17">
        <v>4300458.8810000001</v>
      </c>
      <c r="L213">
        <f t="shared" si="39"/>
        <v>0.34499999999999997</v>
      </c>
      <c r="M213" s="2">
        <f t="shared" si="40"/>
        <v>10.805000000000001</v>
      </c>
      <c r="N213">
        <f t="shared" si="41"/>
        <v>0.85346600422522712</v>
      </c>
      <c r="O213">
        <f t="shared" si="42"/>
        <v>8.1422524538191983</v>
      </c>
      <c r="P213">
        <f t="shared" si="43"/>
        <v>7.1029395308052061</v>
      </c>
      <c r="Q213">
        <f t="shared" si="49"/>
        <v>477134.75925245386</v>
      </c>
      <c r="R213">
        <v>4300465.9839395313</v>
      </c>
      <c r="S213">
        <f t="shared" si="44"/>
        <v>0</v>
      </c>
      <c r="T213">
        <f t="shared" si="45"/>
        <v>0</v>
      </c>
      <c r="U213">
        <f t="shared" si="46"/>
        <v>1</v>
      </c>
      <c r="V213">
        <f t="shared" si="47"/>
        <v>0</v>
      </c>
      <c r="X213">
        <f t="shared" si="48"/>
        <v>477134.75925245386</v>
      </c>
      <c r="AA213">
        <f t="shared" si="38"/>
        <v>4300465.9839395313</v>
      </c>
      <c r="AC213">
        <v>477131.77004036703</v>
      </c>
      <c r="AD213">
        <v>0</v>
      </c>
    </row>
    <row r="214" spans="1:30" x14ac:dyDescent="0.25">
      <c r="A214" s="3" t="s">
        <v>30</v>
      </c>
      <c r="B214" s="2">
        <v>75</v>
      </c>
      <c r="C214">
        <v>8.74</v>
      </c>
      <c r="D214">
        <v>73.3</v>
      </c>
      <c r="E214" s="1" t="s">
        <v>4</v>
      </c>
      <c r="F214" s="1" t="s">
        <v>3</v>
      </c>
      <c r="G214" s="8"/>
      <c r="J214" s="17">
        <v>477126.61700000003</v>
      </c>
      <c r="K214" s="17">
        <v>4300458.8810000001</v>
      </c>
      <c r="L214">
        <f t="shared" si="39"/>
        <v>0.375</v>
      </c>
      <c r="M214" s="2">
        <f t="shared" si="40"/>
        <v>9.1150000000000002</v>
      </c>
      <c r="N214">
        <f t="shared" si="41"/>
        <v>1.2793263417118435</v>
      </c>
      <c r="O214">
        <f t="shared" si="42"/>
        <v>8.730552040515045</v>
      </c>
      <c r="P214">
        <f t="shared" si="43"/>
        <v>2.6192911384301261</v>
      </c>
      <c r="Q214">
        <f t="shared" si="49"/>
        <v>477135.34755204053</v>
      </c>
      <c r="R214">
        <v>4300461.5002911389</v>
      </c>
      <c r="S214">
        <f t="shared" si="44"/>
        <v>0</v>
      </c>
      <c r="T214">
        <f t="shared" si="45"/>
        <v>0</v>
      </c>
      <c r="U214">
        <f t="shared" si="46"/>
        <v>1</v>
      </c>
      <c r="V214">
        <f t="shared" si="47"/>
        <v>0</v>
      </c>
      <c r="X214">
        <f t="shared" si="48"/>
        <v>477135.34755204053</v>
      </c>
      <c r="AA214">
        <f t="shared" si="38"/>
        <v>4300461.5002911389</v>
      </c>
      <c r="AC214">
        <v>477137.7226059591</v>
      </c>
      <c r="AD214">
        <v>0</v>
      </c>
    </row>
    <row r="215" spans="1:30" x14ac:dyDescent="0.25">
      <c r="A215" s="3" t="s">
        <v>30</v>
      </c>
      <c r="B215" s="2">
        <v>73.5</v>
      </c>
      <c r="C215">
        <v>20.55</v>
      </c>
      <c r="D215">
        <v>48.62</v>
      </c>
      <c r="E215" s="1" t="s">
        <v>2</v>
      </c>
      <c r="F215" s="1" t="s">
        <v>3</v>
      </c>
      <c r="G215" s="8"/>
      <c r="J215" s="17">
        <v>477126.61700000003</v>
      </c>
      <c r="K215" s="17">
        <v>4300458.8810000001</v>
      </c>
      <c r="L215">
        <f t="shared" si="39"/>
        <v>0.36749999999999999</v>
      </c>
      <c r="M215" s="2">
        <f t="shared" si="40"/>
        <v>20.9175</v>
      </c>
      <c r="N215">
        <f t="shared" si="41"/>
        <v>0.84857908231964296</v>
      </c>
      <c r="O215">
        <f t="shared" si="42"/>
        <v>15.695275967727358</v>
      </c>
      <c r="P215">
        <f t="shared" si="43"/>
        <v>13.827513100586094</v>
      </c>
      <c r="Q215">
        <f t="shared" si="49"/>
        <v>477142.31227596774</v>
      </c>
      <c r="R215">
        <v>4300472.7085131006</v>
      </c>
      <c r="S215">
        <f t="shared" si="44"/>
        <v>0</v>
      </c>
      <c r="T215">
        <f t="shared" si="45"/>
        <v>0</v>
      </c>
      <c r="U215">
        <f t="shared" si="46"/>
        <v>1</v>
      </c>
      <c r="V215">
        <f t="shared" si="47"/>
        <v>0</v>
      </c>
      <c r="X215">
        <f t="shared" si="48"/>
        <v>477142.31227596774</v>
      </c>
      <c r="AA215">
        <f t="shared" si="38"/>
        <v>4300472.7085131006</v>
      </c>
      <c r="AC215">
        <v>477129.02195660811</v>
      </c>
      <c r="AD215">
        <v>0</v>
      </c>
    </row>
    <row r="216" spans="1:30" x14ac:dyDescent="0.25">
      <c r="A216" s="3" t="s">
        <v>30</v>
      </c>
      <c r="B216" s="2">
        <v>61</v>
      </c>
      <c r="C216">
        <v>29</v>
      </c>
      <c r="D216">
        <v>37.5</v>
      </c>
      <c r="E216" s="1" t="s">
        <v>2</v>
      </c>
      <c r="F216" s="1" t="s">
        <v>3</v>
      </c>
      <c r="J216" s="17">
        <v>477126.61700000003</v>
      </c>
      <c r="K216" s="17">
        <v>4300458.8810000001</v>
      </c>
      <c r="L216">
        <f t="shared" si="39"/>
        <v>0.30499999999999999</v>
      </c>
      <c r="M216" s="2">
        <f t="shared" si="40"/>
        <v>29.305</v>
      </c>
      <c r="N216">
        <f t="shared" si="41"/>
        <v>0.6544984694978736</v>
      </c>
      <c r="O216">
        <f t="shared" si="42"/>
        <v>17.839753677100557</v>
      </c>
      <c r="P216">
        <f t="shared" si="43"/>
        <v>23.249219637234646</v>
      </c>
      <c r="Q216">
        <f t="shared" si="49"/>
        <v>477144.45675367711</v>
      </c>
      <c r="R216">
        <v>4300482.1302196374</v>
      </c>
      <c r="S216">
        <f t="shared" si="44"/>
        <v>0</v>
      </c>
      <c r="T216">
        <f t="shared" si="45"/>
        <v>0</v>
      </c>
      <c r="U216">
        <f t="shared" si="46"/>
        <v>1</v>
      </c>
      <c r="V216">
        <f t="shared" si="47"/>
        <v>0</v>
      </c>
      <c r="X216">
        <f t="shared" si="48"/>
        <v>477144.45675367711</v>
      </c>
      <c r="AA216">
        <f t="shared" si="38"/>
        <v>4300482.1302196374</v>
      </c>
      <c r="AC216">
        <v>477138.54220150615</v>
      </c>
      <c r="AD216">
        <v>0</v>
      </c>
    </row>
    <row r="217" spans="1:30" x14ac:dyDescent="0.25">
      <c r="A217" s="3" t="s">
        <v>30</v>
      </c>
      <c r="B217" s="2">
        <v>75</v>
      </c>
      <c r="C217">
        <v>8.6300000000000008</v>
      </c>
      <c r="D217">
        <v>68.599999999999994</v>
      </c>
      <c r="E217" s="1" t="s">
        <v>4</v>
      </c>
      <c r="F217" s="1" t="s">
        <v>3</v>
      </c>
      <c r="J217" s="17">
        <v>477126.61700000003</v>
      </c>
      <c r="K217" s="17">
        <v>4300458.8810000001</v>
      </c>
      <c r="L217">
        <f t="shared" si="39"/>
        <v>0.375</v>
      </c>
      <c r="M217" s="2">
        <f t="shared" si="40"/>
        <v>9.0050000000000008</v>
      </c>
      <c r="N217">
        <f t="shared" si="41"/>
        <v>1.19729586686811</v>
      </c>
      <c r="O217">
        <f t="shared" si="42"/>
        <v>8.3841576218420677</v>
      </c>
      <c r="P217">
        <f t="shared" si="43"/>
        <v>3.2857154429602664</v>
      </c>
      <c r="Q217">
        <f t="shared" si="49"/>
        <v>477135.00115762185</v>
      </c>
      <c r="R217">
        <v>4300462.1667154431</v>
      </c>
      <c r="S217">
        <f t="shared" si="44"/>
        <v>0</v>
      </c>
      <c r="T217">
        <f t="shared" si="45"/>
        <v>0</v>
      </c>
      <c r="U217">
        <f t="shared" si="46"/>
        <v>1</v>
      </c>
      <c r="V217">
        <f t="shared" si="47"/>
        <v>0</v>
      </c>
      <c r="X217">
        <f t="shared" si="48"/>
        <v>477135.00115762185</v>
      </c>
      <c r="AA217">
        <f t="shared" si="38"/>
        <v>4300462.1667154431</v>
      </c>
      <c r="AC217">
        <v>477143.8631722483</v>
      </c>
      <c r="AD217">
        <v>0</v>
      </c>
    </row>
    <row r="218" spans="1:30" x14ac:dyDescent="0.25">
      <c r="A218" s="3" t="s">
        <v>30</v>
      </c>
      <c r="B218" s="2">
        <v>70</v>
      </c>
      <c r="C218">
        <v>20.62</v>
      </c>
      <c r="D218">
        <v>53.3</v>
      </c>
      <c r="E218" s="1" t="s">
        <v>2</v>
      </c>
      <c r="F218" s="1" t="s">
        <v>3</v>
      </c>
      <c r="J218" s="17">
        <v>477126.61700000003</v>
      </c>
      <c r="K218" s="17">
        <v>4300458.8810000001</v>
      </c>
      <c r="L218">
        <f t="shared" si="39"/>
        <v>0.35</v>
      </c>
      <c r="M218" s="2">
        <f t="shared" si="40"/>
        <v>20.970000000000002</v>
      </c>
      <c r="N218">
        <f t="shared" si="41"/>
        <v>0.93026049131297761</v>
      </c>
      <c r="O218">
        <f t="shared" si="42"/>
        <v>16.813235259791522</v>
      </c>
      <c r="P218">
        <f t="shared" si="43"/>
        <v>12.532199332076679</v>
      </c>
      <c r="Q218">
        <f t="shared" si="49"/>
        <v>477143.43023525982</v>
      </c>
      <c r="R218">
        <v>4300471.4131993325</v>
      </c>
      <c r="S218">
        <f t="shared" si="44"/>
        <v>0</v>
      </c>
      <c r="T218">
        <f t="shared" si="45"/>
        <v>0</v>
      </c>
      <c r="U218">
        <f t="shared" si="46"/>
        <v>1</v>
      </c>
      <c r="V218">
        <f t="shared" si="47"/>
        <v>0</v>
      </c>
      <c r="X218">
        <f t="shared" si="48"/>
        <v>477143.43023525982</v>
      </c>
      <c r="AA218">
        <f t="shared" si="38"/>
        <v>4300471.4131993325</v>
      </c>
      <c r="AC218">
        <v>477141.65571037796</v>
      </c>
      <c r="AD218">
        <v>0</v>
      </c>
    </row>
    <row r="219" spans="1:30" x14ac:dyDescent="0.25">
      <c r="A219" s="3" t="s">
        <v>30</v>
      </c>
      <c r="B219" s="2">
        <v>63.4</v>
      </c>
      <c r="C219">
        <v>21.62</v>
      </c>
      <c r="D219">
        <v>54</v>
      </c>
      <c r="E219" s="1" t="s">
        <v>2</v>
      </c>
      <c r="F219" s="1" t="s">
        <v>3</v>
      </c>
      <c r="J219" s="17">
        <v>477126.61700000003</v>
      </c>
      <c r="K219" s="17">
        <v>4300458.8810000001</v>
      </c>
      <c r="L219">
        <f t="shared" si="39"/>
        <v>0.317</v>
      </c>
      <c r="M219" s="2">
        <f t="shared" si="40"/>
        <v>21.937000000000001</v>
      </c>
      <c r="N219">
        <f t="shared" si="41"/>
        <v>0.94247779607693793</v>
      </c>
      <c r="O219">
        <f t="shared" si="42"/>
        <v>17.747405805603222</v>
      </c>
      <c r="P219">
        <f t="shared" si="43"/>
        <v>12.894245079539983</v>
      </c>
      <c r="Q219">
        <f t="shared" si="49"/>
        <v>477144.36440580565</v>
      </c>
      <c r="R219">
        <v>4300471.7752450798</v>
      </c>
      <c r="S219">
        <f t="shared" si="44"/>
        <v>0</v>
      </c>
      <c r="T219">
        <f t="shared" si="45"/>
        <v>0</v>
      </c>
      <c r="U219">
        <f t="shared" si="46"/>
        <v>1</v>
      </c>
      <c r="V219">
        <f t="shared" si="47"/>
        <v>0</v>
      </c>
      <c r="X219">
        <f t="shared" si="48"/>
        <v>477144.36440580565</v>
      </c>
      <c r="AA219">
        <f t="shared" si="38"/>
        <v>4300471.7752450798</v>
      </c>
      <c r="AC219">
        <v>477145.2784727703</v>
      </c>
      <c r="AD219">
        <v>0</v>
      </c>
    </row>
    <row r="220" spans="1:30" x14ac:dyDescent="0.25">
      <c r="A220" s="3" t="s">
        <v>30</v>
      </c>
      <c r="B220" s="2">
        <v>53.5</v>
      </c>
      <c r="C220">
        <v>20.99</v>
      </c>
      <c r="D220">
        <v>66.5</v>
      </c>
      <c r="E220" s="1" t="s">
        <v>4</v>
      </c>
      <c r="F220" s="1" t="s">
        <v>3</v>
      </c>
      <c r="G220" s="1">
        <v>1</v>
      </c>
      <c r="J220" s="17">
        <v>477126.61700000003</v>
      </c>
      <c r="K220" s="17">
        <v>4300458.8810000001</v>
      </c>
      <c r="L220">
        <f t="shared" si="39"/>
        <v>0.26750000000000002</v>
      </c>
      <c r="M220" s="2">
        <f t="shared" si="40"/>
        <v>21.257499999999997</v>
      </c>
      <c r="N220">
        <f t="shared" si="41"/>
        <v>1.1606439525762291</v>
      </c>
      <c r="O220">
        <f t="shared" si="42"/>
        <v>19.49440453124177</v>
      </c>
      <c r="P220">
        <f t="shared" si="43"/>
        <v>8.476408332678421</v>
      </c>
      <c r="Q220">
        <f t="shared" si="49"/>
        <v>477146.11140453129</v>
      </c>
      <c r="R220">
        <v>4300467.3574083326</v>
      </c>
      <c r="S220">
        <f t="shared" si="44"/>
        <v>0</v>
      </c>
      <c r="T220">
        <f t="shared" si="45"/>
        <v>0</v>
      </c>
      <c r="U220">
        <f t="shared" si="46"/>
        <v>1</v>
      </c>
      <c r="V220">
        <f t="shared" si="47"/>
        <v>0</v>
      </c>
      <c r="X220">
        <f t="shared" si="48"/>
        <v>477146.11140453129</v>
      </c>
      <c r="AA220">
        <f t="shared" si="38"/>
        <v>4300467.3574083326</v>
      </c>
      <c r="AC220">
        <v>477129.78022121545</v>
      </c>
      <c r="AD220">
        <v>0</v>
      </c>
    </row>
    <row r="221" spans="1:30" x14ac:dyDescent="0.25">
      <c r="A221" s="3" t="s">
        <v>36</v>
      </c>
      <c r="B221" s="2">
        <v>62.5</v>
      </c>
      <c r="C221">
        <v>10.85</v>
      </c>
      <c r="D221">
        <v>312.60000000000002</v>
      </c>
      <c r="E221" s="1" t="s">
        <v>2</v>
      </c>
      <c r="F221" s="1" t="s">
        <v>3</v>
      </c>
      <c r="J221" s="17">
        <v>477086.45600000001</v>
      </c>
      <c r="K221" s="17">
        <v>4300447.1560000004</v>
      </c>
      <c r="L221">
        <f t="shared" si="39"/>
        <v>0.3125</v>
      </c>
      <c r="M221" s="2">
        <f t="shared" si="40"/>
        <v>11.1625</v>
      </c>
      <c r="N221">
        <f t="shared" si="41"/>
        <v>5.4558992417342749</v>
      </c>
      <c r="O221">
        <f t="shared" si="42"/>
        <v>-8.2166837349740298</v>
      </c>
      <c r="P221">
        <f t="shared" si="43"/>
        <v>7.555628011582705</v>
      </c>
      <c r="Q221">
        <f t="shared" si="49"/>
        <v>477078.23931626504</v>
      </c>
      <c r="R221">
        <v>4300454.7116280124</v>
      </c>
      <c r="S221">
        <f t="shared" si="44"/>
        <v>0</v>
      </c>
      <c r="T221">
        <f t="shared" si="45"/>
        <v>0</v>
      </c>
      <c r="U221">
        <f t="shared" si="46"/>
        <v>1</v>
      </c>
      <c r="V221">
        <f t="shared" si="47"/>
        <v>0</v>
      </c>
      <c r="X221">
        <f t="shared" si="48"/>
        <v>477078.23931626504</v>
      </c>
      <c r="AA221">
        <f t="shared" si="38"/>
        <v>4300454.7116280124</v>
      </c>
      <c r="AC221">
        <v>477096.79925455147</v>
      </c>
      <c r="AD221">
        <v>0</v>
      </c>
    </row>
    <row r="222" spans="1:30" x14ac:dyDescent="0.25">
      <c r="A222" s="3" t="s">
        <v>36</v>
      </c>
      <c r="B222" s="2">
        <v>79.5</v>
      </c>
      <c r="C222">
        <v>31.08</v>
      </c>
      <c r="D222">
        <v>332.8</v>
      </c>
      <c r="E222" s="1" t="s">
        <v>1</v>
      </c>
      <c r="F222" s="1" t="s">
        <v>3</v>
      </c>
      <c r="H222" s="1" t="s">
        <v>18</v>
      </c>
      <c r="J222" s="17">
        <v>477086.45600000001</v>
      </c>
      <c r="K222" s="17">
        <v>4300447.1560000004</v>
      </c>
      <c r="L222">
        <f t="shared" si="39"/>
        <v>0.39750000000000002</v>
      </c>
      <c r="M222" s="2">
        <f t="shared" si="40"/>
        <v>31.477499999999999</v>
      </c>
      <c r="N222">
        <f t="shared" si="41"/>
        <v>5.8084557506371288</v>
      </c>
      <c r="O222">
        <f t="shared" si="42"/>
        <v>-14.388299998990046</v>
      </c>
      <c r="P222">
        <f t="shared" si="43"/>
        <v>27.996603890276816</v>
      </c>
      <c r="Q222">
        <f t="shared" si="49"/>
        <v>477072.067700001</v>
      </c>
      <c r="R222">
        <v>4300475.1526038907</v>
      </c>
      <c r="S222">
        <f t="shared" si="44"/>
        <v>0</v>
      </c>
      <c r="T222">
        <f t="shared" si="45"/>
        <v>0</v>
      </c>
      <c r="U222">
        <f t="shared" si="46"/>
        <v>1</v>
      </c>
      <c r="V222">
        <f t="shared" si="47"/>
        <v>0</v>
      </c>
      <c r="X222">
        <f t="shared" si="48"/>
        <v>477072.067700001</v>
      </c>
      <c r="AA222">
        <f t="shared" si="38"/>
        <v>4300475.1526038907</v>
      </c>
      <c r="AC222">
        <v>477106.10552665615</v>
      </c>
      <c r="AD222">
        <v>0</v>
      </c>
    </row>
    <row r="223" spans="1:30" x14ac:dyDescent="0.25">
      <c r="A223" s="3" t="s">
        <v>36</v>
      </c>
      <c r="B223" s="2">
        <v>58.2</v>
      </c>
      <c r="C223">
        <v>24.31</v>
      </c>
      <c r="D223">
        <v>10.050000000000001</v>
      </c>
      <c r="E223" s="1" t="s">
        <v>4</v>
      </c>
      <c r="F223" s="1" t="s">
        <v>3</v>
      </c>
      <c r="J223" s="17">
        <v>477086.45600000001</v>
      </c>
      <c r="K223" s="17">
        <v>4300447.1560000004</v>
      </c>
      <c r="L223">
        <f t="shared" si="39"/>
        <v>0.29100000000000004</v>
      </c>
      <c r="M223" s="2">
        <f t="shared" si="40"/>
        <v>24.600999999999999</v>
      </c>
      <c r="N223">
        <f t="shared" si="41"/>
        <v>0.17540558982543014</v>
      </c>
      <c r="O223">
        <f t="shared" si="42"/>
        <v>4.2930594583623298</v>
      </c>
      <c r="P223">
        <f t="shared" si="43"/>
        <v>24.223518354833711</v>
      </c>
      <c r="Q223">
        <f t="shared" si="49"/>
        <v>477090.74905945838</v>
      </c>
      <c r="R223">
        <v>4300471.3795183552</v>
      </c>
      <c r="S223">
        <f t="shared" si="44"/>
        <v>0</v>
      </c>
      <c r="T223">
        <f t="shared" si="45"/>
        <v>0</v>
      </c>
      <c r="U223">
        <f t="shared" si="46"/>
        <v>1</v>
      </c>
      <c r="V223">
        <f t="shared" si="47"/>
        <v>0</v>
      </c>
      <c r="X223">
        <f t="shared" si="48"/>
        <v>477090.74905945838</v>
      </c>
      <c r="AA223">
        <f t="shared" si="38"/>
        <v>4300471.3795183552</v>
      </c>
      <c r="AC223">
        <v>477114.65391290351</v>
      </c>
      <c r="AD223">
        <v>0</v>
      </c>
    </row>
    <row r="224" spans="1:30" x14ac:dyDescent="0.25">
      <c r="A224" s="3" t="s">
        <v>36</v>
      </c>
      <c r="B224" s="2">
        <v>58.7</v>
      </c>
      <c r="C224">
        <v>30.56</v>
      </c>
      <c r="D224">
        <v>12.4</v>
      </c>
      <c r="E224" s="1" t="s">
        <v>1</v>
      </c>
      <c r="F224" s="1" t="s">
        <v>3</v>
      </c>
      <c r="J224" s="17">
        <v>477086.45600000001</v>
      </c>
      <c r="K224" s="17">
        <v>4300447.1560000004</v>
      </c>
      <c r="L224">
        <f t="shared" si="39"/>
        <v>0.29350000000000004</v>
      </c>
      <c r="M224" s="2">
        <f t="shared" si="40"/>
        <v>30.8535</v>
      </c>
      <c r="N224">
        <f t="shared" si="41"/>
        <v>0.21642082724729686</v>
      </c>
      <c r="O224">
        <f t="shared" si="42"/>
        <v>6.6253364167489845</v>
      </c>
      <c r="P224">
        <f t="shared" si="43"/>
        <v>30.13375813958325</v>
      </c>
      <c r="Q224">
        <f t="shared" si="49"/>
        <v>477093.08133641677</v>
      </c>
      <c r="R224">
        <v>4300477.2897581402</v>
      </c>
      <c r="S224">
        <f t="shared" si="44"/>
        <v>0</v>
      </c>
      <c r="T224">
        <f t="shared" si="45"/>
        <v>0</v>
      </c>
      <c r="U224">
        <f t="shared" si="46"/>
        <v>1</v>
      </c>
      <c r="V224">
        <f t="shared" si="47"/>
        <v>0</v>
      </c>
      <c r="X224">
        <f t="shared" si="48"/>
        <v>477093.08133641677</v>
      </c>
      <c r="AA224">
        <f t="shared" si="38"/>
        <v>4300477.2897581402</v>
      </c>
      <c r="AC224">
        <v>477089.68203298055</v>
      </c>
      <c r="AD224">
        <v>0</v>
      </c>
    </row>
    <row r="225" spans="1:30" x14ac:dyDescent="0.25">
      <c r="A225" s="3" t="s">
        <v>36</v>
      </c>
      <c r="B225" s="2">
        <v>70.400000000000006</v>
      </c>
      <c r="C225">
        <v>30.85</v>
      </c>
      <c r="D225">
        <v>19.899999999999999</v>
      </c>
      <c r="E225" s="1" t="s">
        <v>1</v>
      </c>
      <c r="F225" s="1" t="s">
        <v>3</v>
      </c>
      <c r="I225" t="s">
        <v>9</v>
      </c>
      <c r="J225" s="17">
        <v>477086.45600000001</v>
      </c>
      <c r="K225" s="17">
        <v>4300447.1560000004</v>
      </c>
      <c r="L225">
        <f t="shared" si="39"/>
        <v>0.35200000000000004</v>
      </c>
      <c r="M225" s="2">
        <f t="shared" si="40"/>
        <v>31.202000000000002</v>
      </c>
      <c r="N225">
        <f t="shared" si="41"/>
        <v>0.34732052114687156</v>
      </c>
      <c r="O225">
        <f t="shared" si="42"/>
        <v>10.620522725747589</v>
      </c>
      <c r="P225">
        <f t="shared" si="43"/>
        <v>29.338870138979093</v>
      </c>
      <c r="Q225">
        <f t="shared" si="49"/>
        <v>477097.07652272575</v>
      </c>
      <c r="R225">
        <v>4300476.4948701393</v>
      </c>
      <c r="S225">
        <f t="shared" si="44"/>
        <v>0</v>
      </c>
      <c r="T225">
        <f t="shared" si="45"/>
        <v>0</v>
      </c>
      <c r="U225">
        <f t="shared" si="46"/>
        <v>1</v>
      </c>
      <c r="V225">
        <f t="shared" si="47"/>
        <v>0</v>
      </c>
      <c r="X225">
        <f t="shared" si="48"/>
        <v>477097.07652272575</v>
      </c>
      <c r="AA225">
        <f t="shared" si="38"/>
        <v>4300476.4948701393</v>
      </c>
      <c r="AC225">
        <v>477089.72202901373</v>
      </c>
      <c r="AD225">
        <v>0</v>
      </c>
    </row>
    <row r="226" spans="1:30" x14ac:dyDescent="0.25">
      <c r="A226" s="3" t="s">
        <v>36</v>
      </c>
      <c r="B226" s="2">
        <v>54.5</v>
      </c>
      <c r="C226">
        <v>33.82</v>
      </c>
      <c r="D226">
        <v>23.8</v>
      </c>
      <c r="E226" s="1" t="s">
        <v>2</v>
      </c>
      <c r="F226" s="1" t="s">
        <v>3</v>
      </c>
      <c r="J226" s="17">
        <v>477086.45600000001</v>
      </c>
      <c r="K226" s="17">
        <v>4300447.1560000004</v>
      </c>
      <c r="L226">
        <f t="shared" si="39"/>
        <v>0.27250000000000002</v>
      </c>
      <c r="M226" s="2">
        <f t="shared" si="40"/>
        <v>34.092500000000001</v>
      </c>
      <c r="N226">
        <f t="shared" si="41"/>
        <v>0.41538836197465046</v>
      </c>
      <c r="O226">
        <f t="shared" si="42"/>
        <v>13.757868015893859</v>
      </c>
      <c r="P226">
        <f t="shared" si="43"/>
        <v>31.193262476170151</v>
      </c>
      <c r="Q226">
        <f t="shared" si="49"/>
        <v>477100.21386801591</v>
      </c>
      <c r="R226">
        <v>4300478.3492624769</v>
      </c>
      <c r="S226">
        <f t="shared" si="44"/>
        <v>0</v>
      </c>
      <c r="T226">
        <f t="shared" si="45"/>
        <v>0</v>
      </c>
      <c r="U226">
        <f t="shared" si="46"/>
        <v>1</v>
      </c>
      <c r="V226">
        <f t="shared" si="47"/>
        <v>0</v>
      </c>
      <c r="X226">
        <f t="shared" si="48"/>
        <v>477100.21386801591</v>
      </c>
      <c r="AA226">
        <f t="shared" si="38"/>
        <v>4300478.3492624769</v>
      </c>
      <c r="AC226">
        <v>477075.71531334444</v>
      </c>
      <c r="AD226">
        <v>0</v>
      </c>
    </row>
    <row r="227" spans="1:30" x14ac:dyDescent="0.25">
      <c r="A227" s="3" t="s">
        <v>36</v>
      </c>
      <c r="B227" s="2">
        <v>64.5</v>
      </c>
      <c r="C227">
        <v>29.46</v>
      </c>
      <c r="D227">
        <v>30.8</v>
      </c>
      <c r="E227" s="1" t="s">
        <v>2</v>
      </c>
      <c r="F227" s="1" t="s">
        <v>3</v>
      </c>
      <c r="J227" s="17">
        <v>477086.45600000001</v>
      </c>
      <c r="K227" s="17">
        <v>4300447.1560000004</v>
      </c>
      <c r="L227">
        <f t="shared" si="39"/>
        <v>0.32250000000000001</v>
      </c>
      <c r="M227" s="2">
        <f t="shared" si="40"/>
        <v>29.782500000000002</v>
      </c>
      <c r="N227">
        <f t="shared" si="41"/>
        <v>0.53756140961425347</v>
      </c>
      <c r="O227">
        <f t="shared" si="42"/>
        <v>15.249916623007797</v>
      </c>
      <c r="P227">
        <f t="shared" si="43"/>
        <v>25.581973130337516</v>
      </c>
      <c r="Q227">
        <f t="shared" si="49"/>
        <v>477101.705916623</v>
      </c>
      <c r="R227">
        <v>4300472.7379731303</v>
      </c>
      <c r="S227">
        <f t="shared" si="44"/>
        <v>0</v>
      </c>
      <c r="T227">
        <f t="shared" si="45"/>
        <v>0</v>
      </c>
      <c r="U227">
        <f t="shared" si="46"/>
        <v>1</v>
      </c>
      <c r="V227">
        <f t="shared" si="47"/>
        <v>0</v>
      </c>
      <c r="X227">
        <f t="shared" si="48"/>
        <v>477101.705916623</v>
      </c>
      <c r="AA227">
        <f t="shared" si="38"/>
        <v>4300472.7379731303</v>
      </c>
      <c r="AC227">
        <v>477084.14955336211</v>
      </c>
      <c r="AD227">
        <v>0</v>
      </c>
    </row>
    <row r="228" spans="1:30" x14ac:dyDescent="0.25">
      <c r="A228" s="3" t="s">
        <v>36</v>
      </c>
      <c r="B228" s="2">
        <v>56.5</v>
      </c>
      <c r="C228">
        <v>37.31</v>
      </c>
      <c r="D228">
        <v>38</v>
      </c>
      <c r="E228" s="1" t="s">
        <v>2</v>
      </c>
      <c r="F228" s="1" t="s">
        <v>3</v>
      </c>
      <c r="J228" s="17">
        <v>477086.45600000001</v>
      </c>
      <c r="K228" s="17">
        <v>4300447.1560000004</v>
      </c>
      <c r="L228">
        <f t="shared" si="39"/>
        <v>0.28249999999999997</v>
      </c>
      <c r="M228" s="2">
        <f t="shared" si="40"/>
        <v>37.592500000000001</v>
      </c>
      <c r="N228">
        <f t="shared" si="41"/>
        <v>0.66322511575784526</v>
      </c>
      <c r="O228">
        <f t="shared" si="42"/>
        <v>23.144254011179811</v>
      </c>
      <c r="P228">
        <f t="shared" si="43"/>
        <v>29.623294254960694</v>
      </c>
      <c r="Q228">
        <f t="shared" si="49"/>
        <v>477109.60025401117</v>
      </c>
      <c r="R228">
        <v>4300476.7792942552</v>
      </c>
      <c r="S228">
        <f t="shared" si="44"/>
        <v>0</v>
      </c>
      <c r="T228">
        <f t="shared" si="45"/>
        <v>0</v>
      </c>
      <c r="U228">
        <f t="shared" si="46"/>
        <v>1</v>
      </c>
      <c r="V228">
        <f t="shared" si="47"/>
        <v>0</v>
      </c>
      <c r="X228">
        <f t="shared" si="48"/>
        <v>477109.60025401117</v>
      </c>
      <c r="AA228">
        <f t="shared" si="38"/>
        <v>4300476.7792942552</v>
      </c>
      <c r="AC228">
        <v>477092.56801719527</v>
      </c>
      <c r="AD228">
        <v>0</v>
      </c>
    </row>
    <row r="229" spans="1:30" x14ac:dyDescent="0.25">
      <c r="A229" s="3" t="s">
        <v>36</v>
      </c>
      <c r="B229" s="2">
        <v>67.2</v>
      </c>
      <c r="C229">
        <v>43.49</v>
      </c>
      <c r="D229">
        <v>45</v>
      </c>
      <c r="E229" s="1" t="s">
        <v>1</v>
      </c>
      <c r="F229" s="1" t="s">
        <v>3</v>
      </c>
      <c r="H229" s="1" t="s">
        <v>18</v>
      </c>
      <c r="J229" s="17">
        <v>477086.45600000001</v>
      </c>
      <c r="K229" s="17">
        <v>4300447.1560000004</v>
      </c>
      <c r="L229">
        <f t="shared" si="39"/>
        <v>0.33600000000000002</v>
      </c>
      <c r="M229" s="2">
        <f t="shared" si="40"/>
        <v>43.826000000000001</v>
      </c>
      <c r="N229">
        <f t="shared" si="41"/>
        <v>0.78539816339744828</v>
      </c>
      <c r="O229">
        <f t="shared" si="42"/>
        <v>30.98966179228163</v>
      </c>
      <c r="P229">
        <f t="shared" si="43"/>
        <v>30.989661792281634</v>
      </c>
      <c r="Q229">
        <f t="shared" si="49"/>
        <v>477117.4456617923</v>
      </c>
      <c r="R229">
        <v>4300478.1456617927</v>
      </c>
      <c r="S229">
        <f t="shared" si="44"/>
        <v>0</v>
      </c>
      <c r="T229">
        <f t="shared" si="45"/>
        <v>0</v>
      </c>
      <c r="U229">
        <f t="shared" si="46"/>
        <v>1</v>
      </c>
      <c r="V229">
        <f t="shared" si="47"/>
        <v>0</v>
      </c>
      <c r="X229">
        <f t="shared" si="48"/>
        <v>477117.4456617923</v>
      </c>
      <c r="AA229">
        <f t="shared" si="38"/>
        <v>4300478.1456617927</v>
      </c>
      <c r="AC229">
        <v>477095.29730296478</v>
      </c>
      <c r="AD229">
        <v>0</v>
      </c>
    </row>
    <row r="230" spans="1:30" x14ac:dyDescent="0.25">
      <c r="A230" s="3" t="s">
        <v>36</v>
      </c>
      <c r="B230" s="2">
        <v>58.4</v>
      </c>
      <c r="C230">
        <v>40.49</v>
      </c>
      <c r="D230">
        <v>45</v>
      </c>
      <c r="E230" s="1" t="s">
        <v>1</v>
      </c>
      <c r="F230" s="1" t="s">
        <v>3</v>
      </c>
      <c r="J230" s="17">
        <v>477086.45600000001</v>
      </c>
      <c r="K230" s="17">
        <v>4300447.1560000004</v>
      </c>
      <c r="L230">
        <f t="shared" si="39"/>
        <v>0.29199999999999998</v>
      </c>
      <c r="M230" s="2">
        <f t="shared" si="40"/>
        <v>40.782000000000004</v>
      </c>
      <c r="N230">
        <f t="shared" si="41"/>
        <v>0.78539816339744828</v>
      </c>
      <c r="O230">
        <f t="shared" si="42"/>
        <v>28.83722875034978</v>
      </c>
      <c r="P230">
        <f t="shared" si="43"/>
        <v>28.837228750349787</v>
      </c>
      <c r="Q230">
        <f t="shared" si="49"/>
        <v>477115.29322875035</v>
      </c>
      <c r="R230">
        <v>4300475.9932287512</v>
      </c>
      <c r="S230">
        <f t="shared" si="44"/>
        <v>0</v>
      </c>
      <c r="T230">
        <f t="shared" si="45"/>
        <v>0</v>
      </c>
      <c r="U230">
        <f t="shared" si="46"/>
        <v>1</v>
      </c>
      <c r="V230">
        <f t="shared" si="47"/>
        <v>0</v>
      </c>
      <c r="X230">
        <f t="shared" si="48"/>
        <v>477115.29322875035</v>
      </c>
      <c r="AA230">
        <f t="shared" si="38"/>
        <v>4300475.9932287512</v>
      </c>
      <c r="AC230">
        <v>477102.98910413269</v>
      </c>
      <c r="AD230">
        <v>0</v>
      </c>
    </row>
    <row r="231" spans="1:30" x14ac:dyDescent="0.25">
      <c r="A231" s="3" t="s">
        <v>36</v>
      </c>
      <c r="B231" s="2">
        <v>77.5</v>
      </c>
      <c r="C231">
        <v>3.62</v>
      </c>
      <c r="D231">
        <v>111.2</v>
      </c>
      <c r="E231" s="1" t="s">
        <v>1</v>
      </c>
      <c r="F231" s="1" t="s">
        <v>3</v>
      </c>
      <c r="H231" s="1" t="s">
        <v>18</v>
      </c>
      <c r="J231" s="17">
        <v>477086.45600000001</v>
      </c>
      <c r="K231" s="17">
        <v>4300447.1560000004</v>
      </c>
      <c r="L231">
        <f t="shared" si="39"/>
        <v>0.38750000000000001</v>
      </c>
      <c r="M231" s="2">
        <f t="shared" si="40"/>
        <v>4.0075000000000003</v>
      </c>
      <c r="N231">
        <f t="shared" si="41"/>
        <v>1.9408061282176945</v>
      </c>
      <c r="O231">
        <f t="shared" si="42"/>
        <v>3.7362876333711652</v>
      </c>
      <c r="P231">
        <f t="shared" si="43"/>
        <v>-1.4492104646039849</v>
      </c>
      <c r="Q231">
        <f t="shared" si="49"/>
        <v>477090.19228763337</v>
      </c>
      <c r="R231">
        <v>4300445.7067895355</v>
      </c>
      <c r="S231">
        <f t="shared" si="44"/>
        <v>0</v>
      </c>
      <c r="T231">
        <f t="shared" si="45"/>
        <v>0</v>
      </c>
      <c r="U231">
        <f t="shared" si="46"/>
        <v>1</v>
      </c>
      <c r="V231">
        <f t="shared" si="47"/>
        <v>0</v>
      </c>
      <c r="X231">
        <f t="shared" si="48"/>
        <v>477090.19228763337</v>
      </c>
      <c r="AA231">
        <f t="shared" si="38"/>
        <v>4300445.7067895355</v>
      </c>
      <c r="AC231">
        <v>477104.93501713552</v>
      </c>
      <c r="AD231">
        <v>0</v>
      </c>
    </row>
    <row r="232" spans="1:30" x14ac:dyDescent="0.25">
      <c r="A232" s="3" t="s">
        <v>36</v>
      </c>
      <c r="B232" s="2">
        <v>67.099999999999994</v>
      </c>
      <c r="C232">
        <v>21.63</v>
      </c>
      <c r="D232">
        <v>160.69999999999999</v>
      </c>
      <c r="E232" s="1" t="s">
        <v>1</v>
      </c>
      <c r="F232" s="1" t="s">
        <v>3</v>
      </c>
      <c r="J232" s="17">
        <v>477086.45600000001</v>
      </c>
      <c r="K232" s="17">
        <v>4300447.1560000004</v>
      </c>
      <c r="L232">
        <f t="shared" si="39"/>
        <v>0.33549999999999996</v>
      </c>
      <c r="M232" s="2">
        <f t="shared" si="40"/>
        <v>21.965499999999999</v>
      </c>
      <c r="N232">
        <f t="shared" si="41"/>
        <v>2.8047441079548876</v>
      </c>
      <c r="O232">
        <f t="shared" si="42"/>
        <v>7.2599138931423015</v>
      </c>
      <c r="P232">
        <f t="shared" si="43"/>
        <v>-20.731059802001425</v>
      </c>
      <c r="Q232">
        <f t="shared" si="49"/>
        <v>477093.71591389313</v>
      </c>
      <c r="R232">
        <v>4300426.4249401987</v>
      </c>
      <c r="S232">
        <f t="shared" si="44"/>
        <v>0</v>
      </c>
      <c r="T232">
        <f t="shared" si="45"/>
        <v>0</v>
      </c>
      <c r="U232">
        <f t="shared" si="46"/>
        <v>1</v>
      </c>
      <c r="V232">
        <f t="shared" si="47"/>
        <v>0</v>
      </c>
      <c r="X232">
        <f t="shared" si="48"/>
        <v>477093.71591389313</v>
      </c>
      <c r="AA232">
        <f t="shared" si="38"/>
        <v>4300426.4249401987</v>
      </c>
      <c r="AC232">
        <v>477083.92254383868</v>
      </c>
      <c r="AD232">
        <v>0</v>
      </c>
    </row>
    <row r="233" spans="1:30" x14ac:dyDescent="0.25">
      <c r="A233" s="3" t="s">
        <v>36</v>
      </c>
      <c r="B233" s="2">
        <v>59.5</v>
      </c>
      <c r="C233">
        <v>5.78</v>
      </c>
      <c r="D233">
        <v>339.4</v>
      </c>
      <c r="E233" s="1" t="s">
        <v>2</v>
      </c>
      <c r="F233" s="1" t="s">
        <v>3</v>
      </c>
      <c r="J233" s="17">
        <v>477086.45600000001</v>
      </c>
      <c r="K233" s="17">
        <v>4300447.1560000004</v>
      </c>
      <c r="L233">
        <f t="shared" si="39"/>
        <v>0.29749999999999999</v>
      </c>
      <c r="M233" s="2">
        <f t="shared" si="40"/>
        <v>6.0775000000000006</v>
      </c>
      <c r="N233">
        <f t="shared" si="41"/>
        <v>5.9236474812687545</v>
      </c>
      <c r="O233">
        <f t="shared" si="42"/>
        <v>-2.1383176181795758</v>
      </c>
      <c r="P233">
        <f t="shared" si="43"/>
        <v>5.6889018284536101</v>
      </c>
      <c r="Q233">
        <f t="shared" si="49"/>
        <v>477084.31768238184</v>
      </c>
      <c r="R233">
        <v>4300452.844901829</v>
      </c>
      <c r="S233">
        <f t="shared" si="44"/>
        <v>0</v>
      </c>
      <c r="T233">
        <f t="shared" si="45"/>
        <v>0</v>
      </c>
      <c r="U233">
        <f t="shared" si="46"/>
        <v>1</v>
      </c>
      <c r="V233">
        <f t="shared" si="47"/>
        <v>0</v>
      </c>
      <c r="X233">
        <f t="shared" si="48"/>
        <v>477084.31768238184</v>
      </c>
      <c r="AA233">
        <f t="shared" si="38"/>
        <v>4300452.844901829</v>
      </c>
      <c r="AC233">
        <v>477082.9900081582</v>
      </c>
      <c r="AD233">
        <v>0</v>
      </c>
    </row>
    <row r="234" spans="1:30" x14ac:dyDescent="0.25">
      <c r="A234" s="3" t="s">
        <v>36</v>
      </c>
      <c r="B234" s="2">
        <v>56.8</v>
      </c>
      <c r="C234">
        <v>13.24</v>
      </c>
      <c r="D234">
        <v>27.4</v>
      </c>
      <c r="E234" s="1" t="s">
        <v>2</v>
      </c>
      <c r="F234" s="1" t="s">
        <v>3</v>
      </c>
      <c r="J234" s="17">
        <v>477086.45600000001</v>
      </c>
      <c r="K234" s="17">
        <v>4300447.1560000004</v>
      </c>
      <c r="L234">
        <f t="shared" si="39"/>
        <v>0.28399999999999997</v>
      </c>
      <c r="M234" s="2">
        <f t="shared" si="40"/>
        <v>13.524000000000001</v>
      </c>
      <c r="N234">
        <f t="shared" si="41"/>
        <v>0.4782202150464463</v>
      </c>
      <c r="O234">
        <f t="shared" si="42"/>
        <v>6.2237418894168099</v>
      </c>
      <c r="P234">
        <f t="shared" si="43"/>
        <v>12.006815268584692</v>
      </c>
      <c r="Q234">
        <f t="shared" si="49"/>
        <v>477092.67974188941</v>
      </c>
      <c r="R234">
        <v>4300459.1628152691</v>
      </c>
      <c r="S234">
        <f t="shared" si="44"/>
        <v>0</v>
      </c>
      <c r="T234">
        <f t="shared" si="45"/>
        <v>0</v>
      </c>
      <c r="U234">
        <f t="shared" si="46"/>
        <v>1</v>
      </c>
      <c r="V234">
        <f t="shared" si="47"/>
        <v>0</v>
      </c>
      <c r="X234">
        <f t="shared" si="48"/>
        <v>477092.67974188941</v>
      </c>
      <c r="AA234">
        <f t="shared" si="38"/>
        <v>4300459.1628152691</v>
      </c>
      <c r="AC234">
        <v>477094.35914285091</v>
      </c>
      <c r="AD234">
        <v>0</v>
      </c>
    </row>
    <row r="235" spans="1:30" x14ac:dyDescent="0.25">
      <c r="A235" s="3" t="s">
        <v>36</v>
      </c>
      <c r="B235" s="2">
        <v>56.5</v>
      </c>
      <c r="C235">
        <v>24.29</v>
      </c>
      <c r="D235">
        <v>25.41</v>
      </c>
      <c r="E235" s="1" t="s">
        <v>2</v>
      </c>
      <c r="F235" s="1" t="s">
        <v>3</v>
      </c>
      <c r="G235" s="1">
        <v>1</v>
      </c>
      <c r="J235" s="17">
        <v>477086.45600000001</v>
      </c>
      <c r="K235" s="17">
        <v>4300447.1560000004</v>
      </c>
      <c r="L235">
        <f t="shared" si="39"/>
        <v>0.28249999999999997</v>
      </c>
      <c r="M235" s="2">
        <f t="shared" si="40"/>
        <v>24.572499999999998</v>
      </c>
      <c r="N235">
        <f t="shared" si="41"/>
        <v>0.44348816293175913</v>
      </c>
      <c r="O235">
        <f t="shared" si="42"/>
        <v>10.54388254837451</v>
      </c>
      <c r="P235">
        <f t="shared" si="43"/>
        <v>22.195366567283436</v>
      </c>
      <c r="Q235">
        <f t="shared" si="49"/>
        <v>477096.99988254841</v>
      </c>
      <c r="R235">
        <v>4300469.3513665674</v>
      </c>
      <c r="S235">
        <f t="shared" si="44"/>
        <v>0</v>
      </c>
      <c r="T235">
        <f t="shared" si="45"/>
        <v>0</v>
      </c>
      <c r="U235">
        <f t="shared" si="46"/>
        <v>1</v>
      </c>
      <c r="V235">
        <f t="shared" si="47"/>
        <v>0</v>
      </c>
      <c r="X235">
        <f t="shared" si="48"/>
        <v>477096.99988254841</v>
      </c>
      <c r="AA235">
        <f t="shared" si="38"/>
        <v>4300469.3513665674</v>
      </c>
      <c r="AC235">
        <v>477091.35184063879</v>
      </c>
      <c r="AD235">
        <v>0</v>
      </c>
    </row>
    <row r="236" spans="1:30" x14ac:dyDescent="0.25">
      <c r="A236" s="3" t="s">
        <v>36</v>
      </c>
      <c r="B236" s="2">
        <v>61</v>
      </c>
      <c r="C236">
        <v>30</v>
      </c>
      <c r="D236">
        <v>45</v>
      </c>
      <c r="E236" s="1" t="s">
        <v>1</v>
      </c>
      <c r="F236" s="1" t="s">
        <v>3</v>
      </c>
      <c r="J236" s="17">
        <v>477086.45600000001</v>
      </c>
      <c r="K236" s="17">
        <v>4300447.1560000004</v>
      </c>
      <c r="L236">
        <f t="shared" si="39"/>
        <v>0.30499999999999999</v>
      </c>
      <c r="M236" s="2">
        <f t="shared" si="40"/>
        <v>30.305</v>
      </c>
      <c r="N236">
        <f t="shared" si="41"/>
        <v>0.78539816339744828</v>
      </c>
      <c r="O236">
        <f t="shared" si="42"/>
        <v>21.428871003858319</v>
      </c>
      <c r="P236">
        <f t="shared" si="43"/>
        <v>21.428871003858323</v>
      </c>
      <c r="Q236">
        <f t="shared" si="49"/>
        <v>477107.88487100386</v>
      </c>
      <c r="R236">
        <v>4300468.5848710043</v>
      </c>
      <c r="S236">
        <f t="shared" si="44"/>
        <v>0</v>
      </c>
      <c r="T236">
        <f t="shared" si="45"/>
        <v>0</v>
      </c>
      <c r="U236">
        <f t="shared" si="46"/>
        <v>1</v>
      </c>
      <c r="V236">
        <f t="shared" si="47"/>
        <v>0</v>
      </c>
      <c r="X236">
        <f t="shared" si="48"/>
        <v>477107.88487100386</v>
      </c>
      <c r="AA236">
        <f t="shared" si="38"/>
        <v>4300468.5848710043</v>
      </c>
      <c r="AC236">
        <v>477091.94193103001</v>
      </c>
      <c r="AD236">
        <v>0</v>
      </c>
    </row>
    <row r="237" spans="1:30" x14ac:dyDescent="0.25">
      <c r="A237" s="3" t="s">
        <v>36</v>
      </c>
      <c r="B237" s="2">
        <v>72</v>
      </c>
      <c r="C237">
        <v>19.61</v>
      </c>
      <c r="D237">
        <v>81.400000000000006</v>
      </c>
      <c r="E237" s="1" t="s">
        <v>4</v>
      </c>
      <c r="F237" s="1" t="s">
        <v>3</v>
      </c>
      <c r="G237" s="1">
        <v>1</v>
      </c>
      <c r="H237" s="1" t="s">
        <v>18</v>
      </c>
      <c r="J237" s="17">
        <v>477086.45600000001</v>
      </c>
      <c r="K237" s="17">
        <v>4300447.1560000004</v>
      </c>
      <c r="L237">
        <f t="shared" si="39"/>
        <v>0.36</v>
      </c>
      <c r="M237" s="2">
        <f t="shared" si="40"/>
        <v>19.97</v>
      </c>
      <c r="N237">
        <f t="shared" si="41"/>
        <v>1.4206980111233845</v>
      </c>
      <c r="O237">
        <f t="shared" si="42"/>
        <v>19.745464929508707</v>
      </c>
      <c r="P237">
        <f t="shared" si="43"/>
        <v>2.9862208085708759</v>
      </c>
      <c r="Q237">
        <f t="shared" si="49"/>
        <v>477106.2014649295</v>
      </c>
      <c r="R237">
        <v>4300450.1422208091</v>
      </c>
      <c r="S237">
        <f t="shared" si="44"/>
        <v>0</v>
      </c>
      <c r="T237">
        <f t="shared" si="45"/>
        <v>0</v>
      </c>
      <c r="U237">
        <f t="shared" si="46"/>
        <v>1</v>
      </c>
      <c r="V237">
        <f t="shared" si="47"/>
        <v>0</v>
      </c>
      <c r="X237">
        <f t="shared" si="48"/>
        <v>477106.2014649295</v>
      </c>
      <c r="AA237">
        <f t="shared" si="38"/>
        <v>4300450.1422208091</v>
      </c>
      <c r="AC237">
        <v>477089.31177123339</v>
      </c>
      <c r="AD237">
        <v>0</v>
      </c>
    </row>
    <row r="238" spans="1:30" x14ac:dyDescent="0.25">
      <c r="A238" s="3" t="s">
        <v>58</v>
      </c>
      <c r="B238" s="2">
        <v>56.3</v>
      </c>
      <c r="C238">
        <v>17.600000000000001</v>
      </c>
      <c r="D238">
        <v>132.19999999999999</v>
      </c>
      <c r="E238" s="1" t="s">
        <v>1</v>
      </c>
      <c r="F238" s="1" t="s">
        <v>3</v>
      </c>
      <c r="J238" s="17">
        <v>477085.864</v>
      </c>
      <c r="K238" s="17">
        <v>4300412.4579999996</v>
      </c>
      <c r="L238">
        <f t="shared" si="39"/>
        <v>0.28149999999999997</v>
      </c>
      <c r="M238" s="2">
        <f t="shared" si="40"/>
        <v>17.881500000000003</v>
      </c>
      <c r="N238">
        <f t="shared" si="41"/>
        <v>2.3073252711365035</v>
      </c>
      <c r="O238">
        <f t="shared" si="42"/>
        <v>13.246697388501525</v>
      </c>
      <c r="P238">
        <f t="shared" si="43"/>
        <v>-12.011371717979049</v>
      </c>
      <c r="Q238">
        <f t="shared" si="49"/>
        <v>477099.11069738847</v>
      </c>
      <c r="R238">
        <v>4300400.4466282818</v>
      </c>
      <c r="S238">
        <f t="shared" si="44"/>
        <v>0</v>
      </c>
      <c r="T238">
        <f t="shared" si="45"/>
        <v>0</v>
      </c>
      <c r="U238">
        <f t="shared" si="46"/>
        <v>1</v>
      </c>
      <c r="V238">
        <f t="shared" si="47"/>
        <v>0</v>
      </c>
      <c r="X238">
        <f t="shared" si="48"/>
        <v>477099.11069738847</v>
      </c>
      <c r="AA238">
        <f t="shared" si="38"/>
        <v>4300400.4466282818</v>
      </c>
      <c r="AC238">
        <v>477079.14272776409</v>
      </c>
      <c r="AD238">
        <v>0</v>
      </c>
    </row>
    <row r="239" spans="1:30" x14ac:dyDescent="0.25">
      <c r="A239" s="3" t="s">
        <v>62</v>
      </c>
      <c r="B239" s="2">
        <v>77</v>
      </c>
      <c r="C239">
        <v>6.17</v>
      </c>
      <c r="D239">
        <v>218.2</v>
      </c>
      <c r="E239" s="1" t="s">
        <v>2</v>
      </c>
      <c r="F239" s="1" t="s">
        <v>3</v>
      </c>
      <c r="J239" s="17">
        <v>477058.88</v>
      </c>
      <c r="K239" s="17">
        <v>4300383.8849999998</v>
      </c>
      <c r="L239">
        <f t="shared" si="39"/>
        <v>0.38500000000000001</v>
      </c>
      <c r="M239" s="2">
        <f t="shared" si="40"/>
        <v>6.5549999999999997</v>
      </c>
      <c r="N239">
        <f t="shared" si="41"/>
        <v>3.8083084278516268</v>
      </c>
      <c r="O239">
        <f t="shared" si="42"/>
        <v>-4.0536670315687653</v>
      </c>
      <c r="P239">
        <f t="shared" si="43"/>
        <v>-5.1512919347647603</v>
      </c>
      <c r="Q239">
        <f t="shared" si="49"/>
        <v>477054.82633296843</v>
      </c>
      <c r="R239">
        <v>4300378.733708065</v>
      </c>
      <c r="S239">
        <f t="shared" si="44"/>
        <v>0</v>
      </c>
      <c r="T239">
        <f t="shared" si="45"/>
        <v>0</v>
      </c>
      <c r="U239">
        <f t="shared" si="46"/>
        <v>1</v>
      </c>
      <c r="V239">
        <f t="shared" si="47"/>
        <v>0</v>
      </c>
      <c r="X239">
        <f t="shared" si="48"/>
        <v>477054.82633296843</v>
      </c>
      <c r="AA239">
        <f t="shared" si="38"/>
        <v>4300378.733708065</v>
      </c>
      <c r="AC239">
        <v>477078.85742136859</v>
      </c>
      <c r="AD239">
        <v>0</v>
      </c>
    </row>
    <row r="240" spans="1:30" x14ac:dyDescent="0.25">
      <c r="A240" s="3" t="s">
        <v>62</v>
      </c>
      <c r="B240" s="2">
        <v>78</v>
      </c>
      <c r="C240">
        <v>10.87</v>
      </c>
      <c r="D240">
        <v>93.05</v>
      </c>
      <c r="E240" s="1" t="s">
        <v>4</v>
      </c>
      <c r="F240" s="1" t="s">
        <v>3</v>
      </c>
      <c r="I240" t="s">
        <v>34</v>
      </c>
      <c r="J240" s="17">
        <v>477058.88</v>
      </c>
      <c r="K240" s="17">
        <v>4300383.8849999998</v>
      </c>
      <c r="L240">
        <f t="shared" si="39"/>
        <v>0.39</v>
      </c>
      <c r="M240" s="2">
        <f t="shared" si="40"/>
        <v>11.26</v>
      </c>
      <c r="N240">
        <f t="shared" si="41"/>
        <v>1.6240288689807236</v>
      </c>
      <c r="O240">
        <f t="shared" si="42"/>
        <v>11.244050016021431</v>
      </c>
      <c r="P240">
        <f t="shared" si="43"/>
        <v>-0.59911537887826982</v>
      </c>
      <c r="Q240">
        <f t="shared" si="49"/>
        <v>477070.12405001605</v>
      </c>
      <c r="R240">
        <v>4300383.2858846206</v>
      </c>
      <c r="S240">
        <f t="shared" si="44"/>
        <v>0</v>
      </c>
      <c r="T240">
        <f t="shared" si="45"/>
        <v>0</v>
      </c>
      <c r="U240">
        <f t="shared" si="46"/>
        <v>1</v>
      </c>
      <c r="V240">
        <f t="shared" si="47"/>
        <v>0</v>
      </c>
      <c r="X240">
        <f t="shared" si="48"/>
        <v>477070.12405001605</v>
      </c>
      <c r="AA240">
        <f t="shared" si="38"/>
        <v>4300383.2858846206</v>
      </c>
      <c r="AC240">
        <v>477086.37968025729</v>
      </c>
      <c r="AD240">
        <v>0</v>
      </c>
    </row>
    <row r="241" spans="1:30" x14ac:dyDescent="0.25">
      <c r="A241" s="3" t="s">
        <v>62</v>
      </c>
      <c r="B241" s="2">
        <v>71</v>
      </c>
      <c r="C241">
        <v>12.65</v>
      </c>
      <c r="D241">
        <v>213.5</v>
      </c>
      <c r="E241" s="1" t="s">
        <v>2</v>
      </c>
      <c r="F241" s="1" t="s">
        <v>3</v>
      </c>
      <c r="I241" t="s">
        <v>34</v>
      </c>
      <c r="J241" s="17">
        <v>477058.88</v>
      </c>
      <c r="K241" s="17">
        <v>4300383.8849999998</v>
      </c>
      <c r="L241">
        <f t="shared" si="39"/>
        <v>0.35499999999999998</v>
      </c>
      <c r="M241" s="2">
        <f t="shared" si="40"/>
        <v>13.005000000000001</v>
      </c>
      <c r="N241">
        <f t="shared" si="41"/>
        <v>3.7262779530078936</v>
      </c>
      <c r="O241">
        <f t="shared" si="42"/>
        <v>-7.1779404939833169</v>
      </c>
      <c r="P241">
        <f t="shared" si="43"/>
        <v>-10.844685115983523</v>
      </c>
      <c r="Q241">
        <f t="shared" si="49"/>
        <v>477051.70205950603</v>
      </c>
      <c r="R241">
        <v>4300373.0403148839</v>
      </c>
      <c r="S241">
        <f t="shared" si="44"/>
        <v>0</v>
      </c>
      <c r="T241">
        <f t="shared" si="45"/>
        <v>0</v>
      </c>
      <c r="U241">
        <f t="shared" si="46"/>
        <v>1</v>
      </c>
      <c r="V241">
        <f t="shared" si="47"/>
        <v>0</v>
      </c>
      <c r="X241">
        <f t="shared" si="48"/>
        <v>477051.70205950603</v>
      </c>
      <c r="AA241">
        <f t="shared" si="38"/>
        <v>4300373.0403148839</v>
      </c>
      <c r="AC241">
        <v>477075.98469485185</v>
      </c>
      <c r="AD241">
        <v>0</v>
      </c>
    </row>
    <row r="242" spans="1:30" x14ac:dyDescent="0.25">
      <c r="A242" s="3" t="s">
        <v>65</v>
      </c>
      <c r="B242" s="2">
        <v>58</v>
      </c>
      <c r="C242">
        <v>7.75</v>
      </c>
      <c r="D242">
        <v>72.98</v>
      </c>
      <c r="E242" s="1" t="s">
        <v>2</v>
      </c>
      <c r="F242" s="1" t="s">
        <v>3</v>
      </c>
      <c r="J242" s="17">
        <v>477040.94099999999</v>
      </c>
      <c r="K242" s="17">
        <v>4300320.4850000003</v>
      </c>
      <c r="L242">
        <f t="shared" si="39"/>
        <v>0.28999999999999998</v>
      </c>
      <c r="M242" s="2">
        <f t="shared" si="40"/>
        <v>8.0399999999999991</v>
      </c>
      <c r="N242">
        <f t="shared" si="41"/>
        <v>1.2737412881054617</v>
      </c>
      <c r="O242">
        <f t="shared" si="42"/>
        <v>7.6878692314366335</v>
      </c>
      <c r="P242">
        <f t="shared" si="43"/>
        <v>2.3533522219017473</v>
      </c>
      <c r="Q242">
        <f t="shared" si="49"/>
        <v>477048.62886923144</v>
      </c>
      <c r="R242">
        <v>4300322.838352222</v>
      </c>
      <c r="S242">
        <f t="shared" si="44"/>
        <v>0</v>
      </c>
      <c r="T242">
        <f t="shared" si="45"/>
        <v>0</v>
      </c>
      <c r="U242">
        <f t="shared" si="46"/>
        <v>1</v>
      </c>
      <c r="V242">
        <f t="shared" si="47"/>
        <v>0</v>
      </c>
      <c r="X242">
        <f t="shared" si="48"/>
        <v>477048.62886923144</v>
      </c>
      <c r="AA242">
        <f t="shared" si="38"/>
        <v>4300322.838352222</v>
      </c>
      <c r="AC242">
        <v>477069.14852938289</v>
      </c>
      <c r="AD242">
        <v>0</v>
      </c>
    </row>
    <row r="243" spans="1:30" x14ac:dyDescent="0.25">
      <c r="A243" s="3" t="s">
        <v>65</v>
      </c>
      <c r="B243" s="2">
        <v>76</v>
      </c>
      <c r="C243">
        <v>16.7</v>
      </c>
      <c r="D243">
        <v>96.84</v>
      </c>
      <c r="E243" s="1" t="s">
        <v>2</v>
      </c>
      <c r="F243" s="1" t="s">
        <v>3</v>
      </c>
      <c r="J243" s="17">
        <v>477040.94099999999</v>
      </c>
      <c r="K243" s="17">
        <v>4300320.4850000003</v>
      </c>
      <c r="L243">
        <f t="shared" si="39"/>
        <v>0.38</v>
      </c>
      <c r="M243" s="2">
        <f t="shared" si="40"/>
        <v>17.079999999999998</v>
      </c>
      <c r="N243">
        <f t="shared" si="41"/>
        <v>1.6901768476313088</v>
      </c>
      <c r="O243">
        <f t="shared" si="42"/>
        <v>16.958434886052416</v>
      </c>
      <c r="P243">
        <f t="shared" si="43"/>
        <v>-2.0341794944203762</v>
      </c>
      <c r="Q243">
        <f t="shared" si="49"/>
        <v>477057.89943488606</v>
      </c>
      <c r="R243">
        <v>4300318.4508205056</v>
      </c>
      <c r="S243">
        <f t="shared" si="44"/>
        <v>0</v>
      </c>
      <c r="T243">
        <f t="shared" si="45"/>
        <v>0</v>
      </c>
      <c r="U243">
        <f t="shared" si="46"/>
        <v>1</v>
      </c>
      <c r="V243">
        <f t="shared" si="47"/>
        <v>0</v>
      </c>
      <c r="X243">
        <f t="shared" si="48"/>
        <v>477057.89943488606</v>
      </c>
      <c r="AA243">
        <f t="shared" si="38"/>
        <v>4300318.4508205056</v>
      </c>
      <c r="AC243">
        <v>477077.54557077988</v>
      </c>
      <c r="AD243">
        <v>0</v>
      </c>
    </row>
    <row r="244" spans="1:30" x14ac:dyDescent="0.25">
      <c r="A244" s="3" t="s">
        <v>65</v>
      </c>
      <c r="B244" s="2">
        <v>68.5</v>
      </c>
      <c r="C244">
        <v>18.36</v>
      </c>
      <c r="D244">
        <v>112.69</v>
      </c>
      <c r="E244" s="1" t="s">
        <v>2</v>
      </c>
      <c r="F244" s="1" t="s">
        <v>3</v>
      </c>
      <c r="J244" s="17">
        <v>477040.94099999999</v>
      </c>
      <c r="K244" s="17">
        <v>4300320.4850000003</v>
      </c>
      <c r="L244">
        <f t="shared" si="39"/>
        <v>0.34250000000000003</v>
      </c>
      <c r="M244" s="2">
        <f t="shared" si="40"/>
        <v>18.702500000000001</v>
      </c>
      <c r="N244">
        <f t="shared" si="41"/>
        <v>1.9668115340724099</v>
      </c>
      <c r="O244">
        <f t="shared" si="42"/>
        <v>17.255028030547241</v>
      </c>
      <c r="P244">
        <f t="shared" si="43"/>
        <v>-7.2143962959508272</v>
      </c>
      <c r="Q244">
        <f t="shared" si="49"/>
        <v>477058.19602803054</v>
      </c>
      <c r="R244">
        <v>4300313.2706037043</v>
      </c>
      <c r="S244">
        <f t="shared" si="44"/>
        <v>0</v>
      </c>
      <c r="T244">
        <f t="shared" si="45"/>
        <v>0</v>
      </c>
      <c r="U244">
        <f t="shared" si="46"/>
        <v>1</v>
      </c>
      <c r="V244">
        <f t="shared" si="47"/>
        <v>0</v>
      </c>
      <c r="X244">
        <f t="shared" si="48"/>
        <v>477058.19602803054</v>
      </c>
      <c r="AA244">
        <f t="shared" si="38"/>
        <v>4300313.2706037043</v>
      </c>
      <c r="AC244">
        <v>477051.10525658901</v>
      </c>
      <c r="AD244">
        <v>0</v>
      </c>
    </row>
    <row r="245" spans="1:30" x14ac:dyDescent="0.25">
      <c r="A245" s="3" t="s">
        <v>65</v>
      </c>
      <c r="B245" s="2">
        <v>79</v>
      </c>
      <c r="C245">
        <v>27.15</v>
      </c>
      <c r="D245">
        <v>141.30000000000001</v>
      </c>
      <c r="E245" s="1" t="s">
        <v>4</v>
      </c>
      <c r="F245" s="1" t="s">
        <v>3</v>
      </c>
      <c r="J245" s="17">
        <v>477040.94099999999</v>
      </c>
      <c r="K245" s="17">
        <v>4300320.4850000003</v>
      </c>
      <c r="L245">
        <f t="shared" si="39"/>
        <v>0.39500000000000002</v>
      </c>
      <c r="M245" s="2">
        <f t="shared" si="40"/>
        <v>27.544999999999998</v>
      </c>
      <c r="N245">
        <f t="shared" si="41"/>
        <v>2.4661502330679879</v>
      </c>
      <c r="O245">
        <f t="shared" si="42"/>
        <v>17.222308968766995</v>
      </c>
      <c r="P245">
        <f t="shared" si="43"/>
        <v>-21.496955570134293</v>
      </c>
      <c r="Q245">
        <f t="shared" si="49"/>
        <v>477058.16330896877</v>
      </c>
      <c r="R245">
        <v>4300298.9880444305</v>
      </c>
      <c r="S245">
        <f t="shared" si="44"/>
        <v>0</v>
      </c>
      <c r="T245">
        <f t="shared" si="45"/>
        <v>0</v>
      </c>
      <c r="U245">
        <f t="shared" si="46"/>
        <v>1</v>
      </c>
      <c r="V245">
        <f t="shared" si="47"/>
        <v>0</v>
      </c>
      <c r="X245">
        <f t="shared" si="48"/>
        <v>477058.16330896877</v>
      </c>
      <c r="AA245">
        <f t="shared" ref="AA245:AA308" si="50">K245+P245</f>
        <v>4300298.9880444305</v>
      </c>
      <c r="AC245">
        <v>477062.04500858014</v>
      </c>
      <c r="AD245">
        <v>0</v>
      </c>
    </row>
    <row r="246" spans="1:30" x14ac:dyDescent="0.25">
      <c r="A246" s="3" t="s">
        <v>65</v>
      </c>
      <c r="B246" s="2">
        <v>54.3</v>
      </c>
      <c r="C246">
        <v>27.15</v>
      </c>
      <c r="D246">
        <v>141.4</v>
      </c>
      <c r="E246" s="1" t="s">
        <v>2</v>
      </c>
      <c r="F246" s="1" t="s">
        <v>3</v>
      </c>
      <c r="J246" s="17">
        <v>477040.94099999999</v>
      </c>
      <c r="K246" s="17">
        <v>4300320.4850000003</v>
      </c>
      <c r="L246">
        <f t="shared" si="39"/>
        <v>0.27149999999999996</v>
      </c>
      <c r="M246" s="2">
        <f t="shared" si="40"/>
        <v>27.421499999999998</v>
      </c>
      <c r="N246">
        <f t="shared" si="41"/>
        <v>2.4678955623199821</v>
      </c>
      <c r="O246">
        <f t="shared" si="42"/>
        <v>17.10771436116643</v>
      </c>
      <c r="P246">
        <f t="shared" si="43"/>
        <v>-21.430463634432638</v>
      </c>
      <c r="Q246">
        <f t="shared" si="49"/>
        <v>477058.04871436115</v>
      </c>
      <c r="R246">
        <v>4300299.0545363659</v>
      </c>
      <c r="S246">
        <f t="shared" si="44"/>
        <v>0</v>
      </c>
      <c r="T246">
        <f t="shared" si="45"/>
        <v>0</v>
      </c>
      <c r="U246">
        <f t="shared" si="46"/>
        <v>1</v>
      </c>
      <c r="V246">
        <f t="shared" si="47"/>
        <v>0</v>
      </c>
      <c r="X246">
        <f t="shared" si="48"/>
        <v>477058.04871436115</v>
      </c>
      <c r="AA246">
        <f t="shared" si="50"/>
        <v>4300299.0545363659</v>
      </c>
      <c r="AC246">
        <v>477056.88550544716</v>
      </c>
      <c r="AD246">
        <v>0</v>
      </c>
    </row>
    <row r="247" spans="1:30" x14ac:dyDescent="0.25">
      <c r="A247" s="3" t="s">
        <v>65</v>
      </c>
      <c r="B247" s="2">
        <v>70</v>
      </c>
      <c r="C247">
        <v>30.19</v>
      </c>
      <c r="D247">
        <v>182.67</v>
      </c>
      <c r="E247" s="1" t="s">
        <v>2</v>
      </c>
      <c r="F247" s="1" t="s">
        <v>3</v>
      </c>
      <c r="J247" s="17">
        <v>477040.94099999999</v>
      </c>
      <c r="K247" s="17">
        <v>4300320.4850000003</v>
      </c>
      <c r="L247">
        <f t="shared" si="39"/>
        <v>0.35</v>
      </c>
      <c r="M247" s="2">
        <f t="shared" si="40"/>
        <v>30.540000000000003</v>
      </c>
      <c r="N247">
        <f t="shared" si="41"/>
        <v>3.1881929446180415</v>
      </c>
      <c r="O247">
        <f t="shared" si="42"/>
        <v>-1.4226578532749052</v>
      </c>
      <c r="P247">
        <f t="shared" si="43"/>
        <v>-30.506845865027007</v>
      </c>
      <c r="Q247">
        <f t="shared" si="49"/>
        <v>477039.51834214671</v>
      </c>
      <c r="R247">
        <v>4300289.9781541349</v>
      </c>
      <c r="S247">
        <f t="shared" si="44"/>
        <v>0</v>
      </c>
      <c r="T247">
        <f t="shared" si="45"/>
        <v>0</v>
      </c>
      <c r="U247">
        <f t="shared" si="46"/>
        <v>1</v>
      </c>
      <c r="V247">
        <f t="shared" si="47"/>
        <v>0</v>
      </c>
      <c r="X247">
        <f t="shared" si="48"/>
        <v>477039.51834214671</v>
      </c>
      <c r="AA247">
        <f t="shared" si="50"/>
        <v>4300289.9781541349</v>
      </c>
      <c r="AC247">
        <v>477046.18736977008</v>
      </c>
      <c r="AD247">
        <v>0</v>
      </c>
    </row>
    <row r="248" spans="1:30" x14ac:dyDescent="0.25">
      <c r="A248" s="3" t="s">
        <v>65</v>
      </c>
      <c r="B248" s="2">
        <v>74.099999999999994</v>
      </c>
      <c r="C248">
        <v>30.75</v>
      </c>
      <c r="D248">
        <v>189.5</v>
      </c>
      <c r="E248" s="1" t="s">
        <v>4</v>
      </c>
      <c r="F248" s="1" t="s">
        <v>3</v>
      </c>
      <c r="J248" s="17">
        <v>477040.94099999999</v>
      </c>
      <c r="K248" s="17">
        <v>4300320.4850000003</v>
      </c>
      <c r="L248">
        <f t="shared" si="39"/>
        <v>0.3705</v>
      </c>
      <c r="M248" s="2">
        <f t="shared" si="40"/>
        <v>31.1205</v>
      </c>
      <c r="N248">
        <f t="shared" si="41"/>
        <v>3.3073989325292543</v>
      </c>
      <c r="O248">
        <f t="shared" si="42"/>
        <v>-5.1363640181872121</v>
      </c>
      <c r="P248">
        <f t="shared" si="43"/>
        <v>-30.693701062639409</v>
      </c>
      <c r="Q248">
        <f t="shared" si="49"/>
        <v>477035.8046359818</v>
      </c>
      <c r="R248">
        <v>4300289.791298938</v>
      </c>
      <c r="S248">
        <f t="shared" si="44"/>
        <v>0</v>
      </c>
      <c r="T248">
        <f t="shared" si="45"/>
        <v>0</v>
      </c>
      <c r="U248">
        <f t="shared" si="46"/>
        <v>1</v>
      </c>
      <c r="V248">
        <f t="shared" si="47"/>
        <v>0</v>
      </c>
      <c r="X248">
        <f t="shared" si="48"/>
        <v>477035.8046359818</v>
      </c>
      <c r="AA248">
        <f t="shared" si="50"/>
        <v>4300289.791298938</v>
      </c>
      <c r="AC248">
        <v>477029.4148584978</v>
      </c>
      <c r="AD248">
        <v>0</v>
      </c>
    </row>
    <row r="249" spans="1:30" x14ac:dyDescent="0.25">
      <c r="A249" s="3" t="s">
        <v>65</v>
      </c>
      <c r="B249" s="2">
        <v>69</v>
      </c>
      <c r="C249">
        <v>15.48</v>
      </c>
      <c r="D249">
        <v>206.64</v>
      </c>
      <c r="E249" s="1" t="s">
        <v>2</v>
      </c>
      <c r="F249" s="1" t="s">
        <v>3</v>
      </c>
      <c r="J249" s="17">
        <v>477040.94099999999</v>
      </c>
      <c r="K249" s="17">
        <v>4300320.4850000003</v>
      </c>
      <c r="L249">
        <f t="shared" si="39"/>
        <v>0.34499999999999997</v>
      </c>
      <c r="M249" s="2">
        <f t="shared" si="40"/>
        <v>15.825000000000001</v>
      </c>
      <c r="N249">
        <f t="shared" si="41"/>
        <v>3.6065483663210824</v>
      </c>
      <c r="O249">
        <f t="shared" si="42"/>
        <v>-7.095664394624758</v>
      </c>
      <c r="P249">
        <f t="shared" si="43"/>
        <v>-14.145040537193752</v>
      </c>
      <c r="Q249">
        <f t="shared" si="49"/>
        <v>477033.84533560538</v>
      </c>
      <c r="R249">
        <v>4300306.3399594631</v>
      </c>
      <c r="S249">
        <f t="shared" si="44"/>
        <v>0</v>
      </c>
      <c r="T249">
        <f t="shared" si="45"/>
        <v>0</v>
      </c>
      <c r="U249">
        <f t="shared" si="46"/>
        <v>1</v>
      </c>
      <c r="V249">
        <f t="shared" si="47"/>
        <v>0</v>
      </c>
      <c r="X249">
        <f t="shared" si="48"/>
        <v>477033.84533560538</v>
      </c>
      <c r="AA249">
        <f t="shared" si="50"/>
        <v>4300306.3399594631</v>
      </c>
      <c r="AC249">
        <v>477037.40806290129</v>
      </c>
      <c r="AD249">
        <v>0</v>
      </c>
    </row>
    <row r="250" spans="1:30" x14ac:dyDescent="0.25">
      <c r="A250" s="3" t="s">
        <v>65</v>
      </c>
      <c r="B250" s="2">
        <v>53.2</v>
      </c>
      <c r="C250">
        <v>12.6</v>
      </c>
      <c r="D250">
        <v>206.25</v>
      </c>
      <c r="E250" s="1" t="s">
        <v>2</v>
      </c>
      <c r="F250" s="1" t="s">
        <v>3</v>
      </c>
      <c r="J250" s="17">
        <v>477040.94099999999</v>
      </c>
      <c r="K250" s="17">
        <v>4300320.4850000003</v>
      </c>
      <c r="L250">
        <f t="shared" si="39"/>
        <v>0.26600000000000001</v>
      </c>
      <c r="M250" s="2">
        <f t="shared" si="40"/>
        <v>12.866</v>
      </c>
      <c r="N250">
        <f t="shared" si="41"/>
        <v>3.5997415822383045</v>
      </c>
      <c r="O250">
        <f t="shared" si="42"/>
        <v>-5.6904862883576675</v>
      </c>
      <c r="P250">
        <f t="shared" si="43"/>
        <v>-11.539164692559568</v>
      </c>
      <c r="Q250">
        <f t="shared" si="49"/>
        <v>477035.25051371165</v>
      </c>
      <c r="R250">
        <v>4300308.9458353082</v>
      </c>
      <c r="S250">
        <f t="shared" si="44"/>
        <v>0</v>
      </c>
      <c r="T250">
        <f t="shared" si="45"/>
        <v>0</v>
      </c>
      <c r="U250">
        <f t="shared" si="46"/>
        <v>1</v>
      </c>
      <c r="V250">
        <f t="shared" si="47"/>
        <v>0</v>
      </c>
      <c r="X250">
        <f t="shared" si="48"/>
        <v>477035.25051371165</v>
      </c>
      <c r="AA250">
        <f t="shared" si="50"/>
        <v>4300308.9458353082</v>
      </c>
      <c r="AC250">
        <v>477047.57079339144</v>
      </c>
      <c r="AD250">
        <v>0</v>
      </c>
    </row>
    <row r="251" spans="1:30" x14ac:dyDescent="0.25">
      <c r="A251" s="3" t="s">
        <v>65</v>
      </c>
      <c r="B251" s="2">
        <v>55.8</v>
      </c>
      <c r="C251">
        <v>2.36</v>
      </c>
      <c r="D251">
        <v>119.25</v>
      </c>
      <c r="E251" s="1" t="s">
        <v>2</v>
      </c>
      <c r="F251" s="1" t="s">
        <v>3</v>
      </c>
      <c r="J251" s="17">
        <v>477040.94099999999</v>
      </c>
      <c r="K251" s="17">
        <v>4300320.4850000003</v>
      </c>
      <c r="L251">
        <f t="shared" si="39"/>
        <v>0.27899999999999997</v>
      </c>
      <c r="M251" s="2">
        <f t="shared" si="40"/>
        <v>2.6389999999999998</v>
      </c>
      <c r="N251">
        <f t="shared" si="41"/>
        <v>2.0813051330032382</v>
      </c>
      <c r="O251">
        <f t="shared" si="42"/>
        <v>2.3025169626651114</v>
      </c>
      <c r="P251">
        <f t="shared" si="43"/>
        <v>-1.2894714563104643</v>
      </c>
      <c r="Q251">
        <f t="shared" si="49"/>
        <v>477043.24351696268</v>
      </c>
      <c r="R251">
        <v>4300319.1955285445</v>
      </c>
      <c r="S251">
        <f t="shared" si="44"/>
        <v>0</v>
      </c>
      <c r="T251">
        <f t="shared" si="45"/>
        <v>0</v>
      </c>
      <c r="U251">
        <f t="shared" si="46"/>
        <v>1</v>
      </c>
      <c r="V251">
        <f t="shared" si="47"/>
        <v>0</v>
      </c>
      <c r="X251">
        <f t="shared" si="48"/>
        <v>477043.24351696268</v>
      </c>
      <c r="AA251">
        <f t="shared" si="50"/>
        <v>4300319.1955285445</v>
      </c>
      <c r="AC251">
        <v>477049.82973348157</v>
      </c>
      <c r="AD251">
        <v>0</v>
      </c>
    </row>
    <row r="252" spans="1:30" x14ac:dyDescent="0.25">
      <c r="A252" s="3" t="s">
        <v>65</v>
      </c>
      <c r="B252" s="2">
        <v>64</v>
      </c>
      <c r="C252">
        <v>10.4</v>
      </c>
      <c r="D252">
        <v>39.56</v>
      </c>
      <c r="E252" s="1" t="s">
        <v>2</v>
      </c>
      <c r="F252" s="1" t="s">
        <v>3</v>
      </c>
      <c r="I252" t="s">
        <v>34</v>
      </c>
      <c r="J252" s="17">
        <v>477040.94099999999</v>
      </c>
      <c r="K252" s="17">
        <v>4300320.4850000003</v>
      </c>
      <c r="L252">
        <f t="shared" si="39"/>
        <v>0.32</v>
      </c>
      <c r="M252" s="2">
        <f t="shared" si="40"/>
        <v>10.72</v>
      </c>
      <c r="N252">
        <f t="shared" si="41"/>
        <v>0.69045225208895677</v>
      </c>
      <c r="O252">
        <f t="shared" si="42"/>
        <v>6.8274170059631114</v>
      </c>
      <c r="P252">
        <f t="shared" si="43"/>
        <v>8.2646704124656853</v>
      </c>
      <c r="Q252">
        <f t="shared" si="49"/>
        <v>477047.76841700595</v>
      </c>
      <c r="R252">
        <v>4300328.7496704124</v>
      </c>
      <c r="S252">
        <f t="shared" si="44"/>
        <v>0</v>
      </c>
      <c r="T252">
        <f t="shared" si="45"/>
        <v>0</v>
      </c>
      <c r="U252">
        <f t="shared" si="46"/>
        <v>1</v>
      </c>
      <c r="V252">
        <f t="shared" si="47"/>
        <v>0</v>
      </c>
      <c r="X252">
        <f t="shared" si="48"/>
        <v>477047.76841700595</v>
      </c>
      <c r="AA252">
        <f t="shared" si="50"/>
        <v>4300328.7496704124</v>
      </c>
      <c r="AC252">
        <v>477033.00589926535</v>
      </c>
      <c r="AD252">
        <v>0</v>
      </c>
    </row>
    <row r="253" spans="1:30" x14ac:dyDescent="0.25">
      <c r="A253" s="3" t="s">
        <v>65</v>
      </c>
      <c r="B253" s="2">
        <v>66</v>
      </c>
      <c r="C253">
        <v>14.88</v>
      </c>
      <c r="D253">
        <v>151.35</v>
      </c>
      <c r="E253" s="1" t="s">
        <v>2</v>
      </c>
      <c r="F253" s="1" t="s">
        <v>3</v>
      </c>
      <c r="I253" t="s">
        <v>34</v>
      </c>
      <c r="J253" s="17">
        <v>477040.94099999999</v>
      </c>
      <c r="K253" s="17">
        <v>4300320.4850000003</v>
      </c>
      <c r="L253">
        <f t="shared" si="39"/>
        <v>0.33</v>
      </c>
      <c r="M253" s="2">
        <f t="shared" si="40"/>
        <v>15.21</v>
      </c>
      <c r="N253">
        <f t="shared" si="41"/>
        <v>2.6415558228934177</v>
      </c>
      <c r="O253">
        <f t="shared" si="42"/>
        <v>7.2925540544923413</v>
      </c>
      <c r="P253">
        <f t="shared" si="43"/>
        <v>-13.347762185561567</v>
      </c>
      <c r="Q253">
        <f t="shared" si="49"/>
        <v>477048.23355405446</v>
      </c>
      <c r="R253">
        <v>4300307.1372378152</v>
      </c>
      <c r="S253">
        <f t="shared" si="44"/>
        <v>0</v>
      </c>
      <c r="T253">
        <f t="shared" si="45"/>
        <v>0</v>
      </c>
      <c r="U253">
        <f t="shared" si="46"/>
        <v>1</v>
      </c>
      <c r="V253">
        <f t="shared" si="47"/>
        <v>0</v>
      </c>
      <c r="X253">
        <f t="shared" si="48"/>
        <v>477048.23355405446</v>
      </c>
      <c r="AA253">
        <f t="shared" si="50"/>
        <v>4300307.1372378152</v>
      </c>
      <c r="AC253">
        <v>477029.43973112619</v>
      </c>
      <c r="AD253">
        <v>0</v>
      </c>
    </row>
    <row r="254" spans="1:30" x14ac:dyDescent="0.25">
      <c r="A254" s="3" t="s">
        <v>65</v>
      </c>
      <c r="B254" s="2">
        <v>57</v>
      </c>
      <c r="C254">
        <v>32.4</v>
      </c>
      <c r="D254">
        <v>159.6</v>
      </c>
      <c r="E254" s="1" t="s">
        <v>2</v>
      </c>
      <c r="F254" s="1" t="s">
        <v>3</v>
      </c>
      <c r="I254" t="s">
        <v>34</v>
      </c>
      <c r="J254" s="17">
        <v>477040.94099999999</v>
      </c>
      <c r="K254" s="17">
        <v>4300320.4850000003</v>
      </c>
      <c r="L254">
        <f t="shared" si="39"/>
        <v>0.28499999999999998</v>
      </c>
      <c r="M254" s="2">
        <f t="shared" si="40"/>
        <v>32.684999999999995</v>
      </c>
      <c r="N254">
        <f t="shared" si="41"/>
        <v>2.7855454861829498</v>
      </c>
      <c r="O254">
        <f t="shared" si="42"/>
        <v>11.393077366713532</v>
      </c>
      <c r="P254">
        <f t="shared" si="43"/>
        <v>-30.635061826542469</v>
      </c>
      <c r="Q254">
        <f t="shared" si="49"/>
        <v>477052.33407736669</v>
      </c>
      <c r="R254">
        <v>4300289.8499381738</v>
      </c>
      <c r="S254">
        <f t="shared" si="44"/>
        <v>0</v>
      </c>
      <c r="T254">
        <f t="shared" si="45"/>
        <v>0</v>
      </c>
      <c r="U254">
        <f t="shared" si="46"/>
        <v>1</v>
      </c>
      <c r="V254">
        <f t="shared" si="47"/>
        <v>0</v>
      </c>
      <c r="X254">
        <f t="shared" si="48"/>
        <v>477052.33407736669</v>
      </c>
      <c r="AA254">
        <f t="shared" si="50"/>
        <v>4300289.8499381738</v>
      </c>
      <c r="AC254">
        <v>477022.41709103028</v>
      </c>
      <c r="AD254">
        <v>0</v>
      </c>
    </row>
    <row r="255" spans="1:30" x14ac:dyDescent="0.25">
      <c r="A255" s="3" t="s">
        <v>65</v>
      </c>
      <c r="B255" s="2">
        <v>58</v>
      </c>
      <c r="C255">
        <v>39.25</v>
      </c>
      <c r="D255">
        <v>145.01</v>
      </c>
      <c r="E255" s="1" t="s">
        <v>2</v>
      </c>
      <c r="F255" s="1" t="s">
        <v>3</v>
      </c>
      <c r="I255" t="s">
        <v>34</v>
      </c>
      <c r="J255" s="17">
        <v>477040.94099999999</v>
      </c>
      <c r="K255" s="17">
        <v>4300320.4850000003</v>
      </c>
      <c r="L255">
        <f t="shared" si="39"/>
        <v>0.28999999999999998</v>
      </c>
      <c r="M255" s="2">
        <f t="shared" si="40"/>
        <v>39.54</v>
      </c>
      <c r="N255">
        <f t="shared" si="41"/>
        <v>2.530901948316977</v>
      </c>
      <c r="O255">
        <f t="shared" si="42"/>
        <v>22.673558953567142</v>
      </c>
      <c r="P255">
        <f t="shared" si="43"/>
        <v>-32.39322960711258</v>
      </c>
      <c r="Q255">
        <f t="shared" si="49"/>
        <v>477063.61455895356</v>
      </c>
      <c r="R255">
        <v>4300288.0917703928</v>
      </c>
      <c r="S255">
        <f t="shared" si="44"/>
        <v>0</v>
      </c>
      <c r="T255">
        <f t="shared" si="45"/>
        <v>0</v>
      </c>
      <c r="U255">
        <f t="shared" si="46"/>
        <v>1</v>
      </c>
      <c r="V255">
        <f t="shared" si="47"/>
        <v>0</v>
      </c>
      <c r="X255">
        <f t="shared" si="48"/>
        <v>477063.61455895356</v>
      </c>
      <c r="AA255">
        <f t="shared" si="50"/>
        <v>4300288.0917703928</v>
      </c>
      <c r="AC255">
        <v>477017.45927182946</v>
      </c>
      <c r="AD255">
        <v>0</v>
      </c>
    </row>
    <row r="256" spans="1:30" x14ac:dyDescent="0.25">
      <c r="A256" s="3" t="s">
        <v>65</v>
      </c>
      <c r="B256" s="2">
        <v>69</v>
      </c>
      <c r="C256">
        <v>41.27</v>
      </c>
      <c r="D256">
        <v>197.26</v>
      </c>
      <c r="E256" s="1" t="s">
        <v>2</v>
      </c>
      <c r="F256" s="1" t="s">
        <v>3</v>
      </c>
      <c r="I256" t="s">
        <v>34</v>
      </c>
      <c r="J256" s="17">
        <v>477040.94099999999</v>
      </c>
      <c r="K256" s="17">
        <v>4300320.4850000003</v>
      </c>
      <c r="L256">
        <f t="shared" si="39"/>
        <v>0.34499999999999997</v>
      </c>
      <c r="M256" s="2">
        <f t="shared" si="40"/>
        <v>41.615000000000002</v>
      </c>
      <c r="N256">
        <f t="shared" si="41"/>
        <v>3.4428364824840143</v>
      </c>
      <c r="O256">
        <f t="shared" si="42"/>
        <v>-12.347513943712228</v>
      </c>
      <c r="P256">
        <f t="shared" si="43"/>
        <v>-39.741000546159285</v>
      </c>
      <c r="Q256">
        <f t="shared" si="49"/>
        <v>477028.59348605626</v>
      </c>
      <c r="R256">
        <v>4300280.7439994542</v>
      </c>
      <c r="S256">
        <f t="shared" si="44"/>
        <v>0</v>
      </c>
      <c r="T256">
        <f t="shared" si="45"/>
        <v>0</v>
      </c>
      <c r="U256">
        <f t="shared" si="46"/>
        <v>1</v>
      </c>
      <c r="V256">
        <f t="shared" si="47"/>
        <v>0</v>
      </c>
      <c r="X256">
        <f t="shared" si="48"/>
        <v>477028.59348605626</v>
      </c>
      <c r="AA256">
        <f t="shared" si="50"/>
        <v>4300280.7439994542</v>
      </c>
      <c r="AC256">
        <v>477022.19766039035</v>
      </c>
      <c r="AD256">
        <v>0</v>
      </c>
    </row>
    <row r="257" spans="1:30" x14ac:dyDescent="0.25">
      <c r="A257" s="3" t="s">
        <v>65</v>
      </c>
      <c r="B257" s="2">
        <v>72</v>
      </c>
      <c r="C257">
        <v>24.04</v>
      </c>
      <c r="D257">
        <v>233.1</v>
      </c>
      <c r="E257" s="1" t="s">
        <v>1</v>
      </c>
      <c r="F257" s="1" t="s">
        <v>3</v>
      </c>
      <c r="I257" t="s">
        <v>34</v>
      </c>
      <c r="J257" s="17">
        <v>477040.94099999999</v>
      </c>
      <c r="K257" s="17">
        <v>4300320.4850000003</v>
      </c>
      <c r="L257">
        <f t="shared" si="39"/>
        <v>0.36</v>
      </c>
      <c r="M257" s="2">
        <f t="shared" si="40"/>
        <v>24.4</v>
      </c>
      <c r="N257">
        <f t="shared" si="41"/>
        <v>4.0683624863987822</v>
      </c>
      <c r="O257">
        <f t="shared" si="42"/>
        <v>-19.512305667085005</v>
      </c>
      <c r="P257">
        <f t="shared" si="43"/>
        <v>-14.650253497951573</v>
      </c>
      <c r="Q257">
        <f t="shared" si="49"/>
        <v>477021.42869433289</v>
      </c>
      <c r="R257">
        <v>4300305.8347465023</v>
      </c>
      <c r="S257">
        <f t="shared" si="44"/>
        <v>0</v>
      </c>
      <c r="T257">
        <f t="shared" si="45"/>
        <v>0</v>
      </c>
      <c r="U257">
        <f t="shared" si="46"/>
        <v>1</v>
      </c>
      <c r="V257">
        <f t="shared" si="47"/>
        <v>0</v>
      </c>
      <c r="X257">
        <f t="shared" si="48"/>
        <v>477021.42869433289</v>
      </c>
      <c r="AA257">
        <f t="shared" si="50"/>
        <v>4300305.8347465023</v>
      </c>
      <c r="AC257">
        <v>477016.56854794524</v>
      </c>
      <c r="AD257">
        <v>0</v>
      </c>
    </row>
    <row r="258" spans="1:30" x14ac:dyDescent="0.25">
      <c r="A258" s="3" t="s">
        <v>65</v>
      </c>
      <c r="B258" s="2">
        <v>62.1</v>
      </c>
      <c r="C258">
        <v>7.56</v>
      </c>
      <c r="D258">
        <v>248.8</v>
      </c>
      <c r="E258" s="1" t="s">
        <v>4</v>
      </c>
      <c r="F258" s="1" t="s">
        <v>3</v>
      </c>
      <c r="J258" s="17">
        <v>477040.94099999999</v>
      </c>
      <c r="K258" s="17">
        <v>4300320.4850000003</v>
      </c>
      <c r="L258">
        <f t="shared" ref="L258:L321" si="51">B258/2/100</f>
        <v>0.3105</v>
      </c>
      <c r="M258" s="2">
        <f t="shared" ref="M258:M321" si="52">C258+L258</f>
        <v>7.8704999999999998</v>
      </c>
      <c r="N258">
        <f t="shared" ref="N258:N321" si="53">D258*(PI()/180)</f>
        <v>4.3423791789618917</v>
      </c>
      <c r="O258">
        <f t="shared" ref="O258:O321" si="54">M258*SIN(N258)</f>
        <v>-7.3378544774666876</v>
      </c>
      <c r="P258">
        <f t="shared" ref="P258:P321" si="55">M258*COS(N258)</f>
        <v>-2.8461661788311092</v>
      </c>
      <c r="Q258">
        <f t="shared" si="49"/>
        <v>477033.60314552253</v>
      </c>
      <c r="R258">
        <v>4300317.6388338218</v>
      </c>
      <c r="S258">
        <f t="shared" ref="S258:S321" si="56">IF(AND(B258&gt;24.99,B258&lt;30),1,0)</f>
        <v>0</v>
      </c>
      <c r="T258">
        <f t="shared" ref="T258:T321" si="57">IF(AND(B258&gt;29.99,B258&lt;52.99),1,0)</f>
        <v>0</v>
      </c>
      <c r="U258">
        <f t="shared" ref="U258:U321" si="58">IF(AND(B258&gt;52.99,B258&lt;79.99),1,0)</f>
        <v>1</v>
      </c>
      <c r="V258">
        <f t="shared" ref="V258:V321" si="59">IF(B258&gt;79.99,1,0)</f>
        <v>0</v>
      </c>
      <c r="X258">
        <f t="shared" ref="X258:X321" si="60">Q258+V258</f>
        <v>477033.60314552253</v>
      </c>
      <c r="AA258">
        <f t="shared" si="50"/>
        <v>4300317.6388338218</v>
      </c>
      <c r="AC258">
        <v>477016.15186808322</v>
      </c>
      <c r="AD258">
        <v>0</v>
      </c>
    </row>
    <row r="259" spans="1:30" x14ac:dyDescent="0.25">
      <c r="A259" s="3" t="s">
        <v>65</v>
      </c>
      <c r="B259" s="2">
        <v>53.1</v>
      </c>
      <c r="C259">
        <v>19.75</v>
      </c>
      <c r="D259">
        <v>279</v>
      </c>
      <c r="E259" s="1" t="s">
        <v>2</v>
      </c>
      <c r="F259" s="1" t="s">
        <v>3</v>
      </c>
      <c r="J259" s="17">
        <v>477040.94099999999</v>
      </c>
      <c r="K259" s="17">
        <v>4300320.4850000003</v>
      </c>
      <c r="L259">
        <f t="shared" si="51"/>
        <v>0.26550000000000001</v>
      </c>
      <c r="M259" s="2">
        <f t="shared" si="52"/>
        <v>20.015499999999999</v>
      </c>
      <c r="N259">
        <f t="shared" si="53"/>
        <v>4.8694686130641793</v>
      </c>
      <c r="O259">
        <f t="shared" si="54"/>
        <v>-19.769075981181981</v>
      </c>
      <c r="P259">
        <f t="shared" si="55"/>
        <v>3.1311140350127369</v>
      </c>
      <c r="Q259">
        <f t="shared" si="49"/>
        <v>477021.17192401882</v>
      </c>
      <c r="R259">
        <v>4300323.6161140352</v>
      </c>
      <c r="S259">
        <f t="shared" si="56"/>
        <v>0</v>
      </c>
      <c r="T259">
        <f t="shared" si="57"/>
        <v>0</v>
      </c>
      <c r="U259">
        <f t="shared" si="58"/>
        <v>1</v>
      </c>
      <c r="V259">
        <f t="shared" si="59"/>
        <v>0</v>
      </c>
      <c r="X259">
        <f t="shared" si="60"/>
        <v>477021.17192401882</v>
      </c>
      <c r="AA259">
        <f t="shared" si="50"/>
        <v>4300323.6161140352</v>
      </c>
      <c r="AC259">
        <v>477012.99590834568</v>
      </c>
      <c r="AD259">
        <v>0</v>
      </c>
    </row>
    <row r="260" spans="1:30" x14ac:dyDescent="0.25">
      <c r="A260" s="3" t="s">
        <v>65</v>
      </c>
      <c r="B260" s="2">
        <v>62</v>
      </c>
      <c r="C260">
        <v>29.24</v>
      </c>
      <c r="D260">
        <v>296.5</v>
      </c>
      <c r="E260" s="1" t="s">
        <v>2</v>
      </c>
      <c r="F260" s="1" t="s">
        <v>3</v>
      </c>
      <c r="J260" s="17">
        <v>477040.94099999999</v>
      </c>
      <c r="K260" s="17">
        <v>4300320.4850000003</v>
      </c>
      <c r="L260">
        <f t="shared" si="51"/>
        <v>0.31</v>
      </c>
      <c r="M260" s="2">
        <f t="shared" si="52"/>
        <v>29.549999999999997</v>
      </c>
      <c r="N260">
        <f t="shared" si="53"/>
        <v>5.1749012321631875</v>
      </c>
      <c r="O260">
        <f t="shared" si="54"/>
        <v>-26.445310385339834</v>
      </c>
      <c r="P260">
        <f t="shared" si="55"/>
        <v>13.185145377394857</v>
      </c>
      <c r="Q260">
        <f t="shared" ref="Q260:Q323" si="61">J260+O260</f>
        <v>477014.49568961468</v>
      </c>
      <c r="R260">
        <v>4300333.6701453775</v>
      </c>
      <c r="S260">
        <f t="shared" si="56"/>
        <v>0</v>
      </c>
      <c r="T260">
        <f t="shared" si="57"/>
        <v>0</v>
      </c>
      <c r="U260">
        <f t="shared" si="58"/>
        <v>1</v>
      </c>
      <c r="V260">
        <f t="shared" si="59"/>
        <v>0</v>
      </c>
      <c r="X260">
        <f t="shared" si="60"/>
        <v>477014.49568961468</v>
      </c>
      <c r="AA260">
        <f t="shared" si="50"/>
        <v>4300333.6701453775</v>
      </c>
      <c r="AC260">
        <v>477011.05148788198</v>
      </c>
      <c r="AD260">
        <v>0</v>
      </c>
    </row>
    <row r="261" spans="1:30" x14ac:dyDescent="0.25">
      <c r="A261" s="3" t="s">
        <v>65</v>
      </c>
      <c r="B261" s="2">
        <v>67.5</v>
      </c>
      <c r="C261">
        <v>26.2</v>
      </c>
      <c r="D261">
        <v>294.5</v>
      </c>
      <c r="E261" s="1" t="s">
        <v>2</v>
      </c>
      <c r="F261" s="1" t="s">
        <v>3</v>
      </c>
      <c r="J261" s="17">
        <v>477040.94099999999</v>
      </c>
      <c r="K261" s="17">
        <v>4300320.4850000003</v>
      </c>
      <c r="L261">
        <f t="shared" si="51"/>
        <v>0.33750000000000002</v>
      </c>
      <c r="M261" s="2">
        <f t="shared" si="52"/>
        <v>26.537499999999998</v>
      </c>
      <c r="N261">
        <f t="shared" si="53"/>
        <v>5.1399946471233005</v>
      </c>
      <c r="O261">
        <f t="shared" si="54"/>
        <v>-24.148097225886264</v>
      </c>
      <c r="P261">
        <f t="shared" si="55"/>
        <v>11.004921926989939</v>
      </c>
      <c r="Q261">
        <f t="shared" si="61"/>
        <v>477016.79290277412</v>
      </c>
      <c r="R261">
        <v>4300331.4899219275</v>
      </c>
      <c r="S261">
        <f t="shared" si="56"/>
        <v>0</v>
      </c>
      <c r="T261">
        <f t="shared" si="57"/>
        <v>0</v>
      </c>
      <c r="U261">
        <f t="shared" si="58"/>
        <v>1</v>
      </c>
      <c r="V261">
        <f t="shared" si="59"/>
        <v>0</v>
      </c>
      <c r="X261">
        <f t="shared" si="60"/>
        <v>477016.79290277412</v>
      </c>
      <c r="AA261">
        <f t="shared" si="50"/>
        <v>4300331.4899219275</v>
      </c>
      <c r="AC261">
        <v>477026.77804355742</v>
      </c>
      <c r="AD261">
        <v>0</v>
      </c>
    </row>
    <row r="262" spans="1:30" x14ac:dyDescent="0.25">
      <c r="A262" s="3" t="s">
        <v>65</v>
      </c>
      <c r="B262" s="2">
        <v>72.5</v>
      </c>
      <c r="C262">
        <v>15.26</v>
      </c>
      <c r="D262">
        <v>315.3</v>
      </c>
      <c r="E262" s="1" t="s">
        <v>2</v>
      </c>
      <c r="F262" s="1" t="s">
        <v>3</v>
      </c>
      <c r="J262" s="17">
        <v>477040.94099999999</v>
      </c>
      <c r="K262" s="17">
        <v>4300320.4850000003</v>
      </c>
      <c r="L262">
        <f t="shared" si="51"/>
        <v>0.36249999999999999</v>
      </c>
      <c r="M262" s="2">
        <f t="shared" si="52"/>
        <v>15.6225</v>
      </c>
      <c r="N262">
        <f t="shared" si="53"/>
        <v>5.5030231315381215</v>
      </c>
      <c r="O262">
        <f t="shared" si="54"/>
        <v>-10.988783744657093</v>
      </c>
      <c r="P262">
        <f t="shared" si="55"/>
        <v>11.104464780580829</v>
      </c>
      <c r="Q262">
        <f t="shared" si="61"/>
        <v>477029.95221625536</v>
      </c>
      <c r="R262">
        <v>4300331.5894647809</v>
      </c>
      <c r="S262">
        <f t="shared" si="56"/>
        <v>0</v>
      </c>
      <c r="T262">
        <f t="shared" si="57"/>
        <v>0</v>
      </c>
      <c r="U262">
        <f t="shared" si="58"/>
        <v>1</v>
      </c>
      <c r="V262">
        <f t="shared" si="59"/>
        <v>0</v>
      </c>
      <c r="X262">
        <f t="shared" si="60"/>
        <v>477029.95221625536</v>
      </c>
      <c r="AA262">
        <f t="shared" si="50"/>
        <v>4300331.5894647809</v>
      </c>
      <c r="AC262">
        <v>477050.75984066777</v>
      </c>
      <c r="AD262">
        <v>0</v>
      </c>
    </row>
    <row r="263" spans="1:30" x14ac:dyDescent="0.25">
      <c r="A263" s="3" t="s">
        <v>65</v>
      </c>
      <c r="B263" s="2">
        <v>78.2</v>
      </c>
      <c r="C263">
        <v>24.47</v>
      </c>
      <c r="D263">
        <v>317.7</v>
      </c>
      <c r="E263" s="1" t="s">
        <v>2</v>
      </c>
      <c r="F263" s="1" t="s">
        <v>3</v>
      </c>
      <c r="J263" s="17">
        <v>477040.94099999999</v>
      </c>
      <c r="K263" s="17">
        <v>4300320.4850000003</v>
      </c>
      <c r="L263">
        <f t="shared" si="51"/>
        <v>0.39100000000000001</v>
      </c>
      <c r="M263" s="2">
        <f t="shared" si="52"/>
        <v>24.860999999999997</v>
      </c>
      <c r="N263">
        <f t="shared" si="53"/>
        <v>5.5449110335859846</v>
      </c>
      <c r="O263">
        <f t="shared" si="54"/>
        <v>-16.731764098366479</v>
      </c>
      <c r="P263">
        <f t="shared" si="55"/>
        <v>18.387968652263204</v>
      </c>
      <c r="Q263">
        <f t="shared" si="61"/>
        <v>477024.20923590165</v>
      </c>
      <c r="R263">
        <v>4300338.8729686523</v>
      </c>
      <c r="S263">
        <f t="shared" si="56"/>
        <v>0</v>
      </c>
      <c r="T263">
        <f t="shared" si="57"/>
        <v>0</v>
      </c>
      <c r="U263">
        <f t="shared" si="58"/>
        <v>1</v>
      </c>
      <c r="V263">
        <f t="shared" si="59"/>
        <v>0</v>
      </c>
      <c r="X263">
        <f t="shared" si="60"/>
        <v>477024.20923590165</v>
      </c>
      <c r="AA263">
        <f t="shared" si="50"/>
        <v>4300338.8729686523</v>
      </c>
      <c r="AC263">
        <v>477060.79652512219</v>
      </c>
      <c r="AD263">
        <v>0</v>
      </c>
    </row>
    <row r="264" spans="1:30" x14ac:dyDescent="0.25">
      <c r="A264" s="3" t="s">
        <v>65</v>
      </c>
      <c r="B264" s="2">
        <v>66.5</v>
      </c>
      <c r="C264">
        <v>24.6</v>
      </c>
      <c r="D264">
        <v>336</v>
      </c>
      <c r="E264" s="1" t="s">
        <v>2</v>
      </c>
      <c r="F264" s="1" t="s">
        <v>3</v>
      </c>
      <c r="J264" s="17">
        <v>477040.94099999999</v>
      </c>
      <c r="K264" s="17">
        <v>4300320.4850000003</v>
      </c>
      <c r="L264">
        <f t="shared" si="51"/>
        <v>0.33250000000000002</v>
      </c>
      <c r="M264" s="2">
        <f t="shared" si="52"/>
        <v>24.932500000000001</v>
      </c>
      <c r="N264">
        <f t="shared" si="53"/>
        <v>5.8643062867009474</v>
      </c>
      <c r="O264">
        <f t="shared" si="54"/>
        <v>-10.140961353487388</v>
      </c>
      <c r="P264">
        <f t="shared" si="55"/>
        <v>22.776972122674149</v>
      </c>
      <c r="Q264">
        <f t="shared" si="61"/>
        <v>477030.8000386465</v>
      </c>
      <c r="R264">
        <v>4300343.2619721228</v>
      </c>
      <c r="S264">
        <f t="shared" si="56"/>
        <v>0</v>
      </c>
      <c r="T264">
        <f t="shared" si="57"/>
        <v>0</v>
      </c>
      <c r="U264">
        <f t="shared" si="58"/>
        <v>1</v>
      </c>
      <c r="V264">
        <f t="shared" si="59"/>
        <v>0</v>
      </c>
      <c r="X264">
        <f t="shared" si="60"/>
        <v>477030.8000386465</v>
      </c>
      <c r="AA264">
        <f t="shared" si="50"/>
        <v>4300343.2619721228</v>
      </c>
      <c r="AC264">
        <v>477068.64809740992</v>
      </c>
      <c r="AD264">
        <v>0</v>
      </c>
    </row>
    <row r="265" spans="1:30" x14ac:dyDescent="0.25">
      <c r="A265" s="3" t="s">
        <v>65</v>
      </c>
      <c r="B265" s="2">
        <v>68.5</v>
      </c>
      <c r="C265">
        <v>12.71</v>
      </c>
      <c r="D265">
        <v>354.7</v>
      </c>
      <c r="E265" s="1" t="s">
        <v>2</v>
      </c>
      <c r="F265" s="1" t="s">
        <v>3</v>
      </c>
      <c r="J265" s="17">
        <v>477040.94099999999</v>
      </c>
      <c r="K265" s="17">
        <v>4300320.4850000003</v>
      </c>
      <c r="L265">
        <f t="shared" si="51"/>
        <v>0.34250000000000003</v>
      </c>
      <c r="M265" s="2">
        <f t="shared" si="52"/>
        <v>13.0525</v>
      </c>
      <c r="N265">
        <f t="shared" si="53"/>
        <v>6.1906828568238863</v>
      </c>
      <c r="O265">
        <f t="shared" si="54"/>
        <v>-1.2056670926462543</v>
      </c>
      <c r="P265">
        <f t="shared" si="55"/>
        <v>12.996696623054257</v>
      </c>
      <c r="Q265">
        <f t="shared" si="61"/>
        <v>477039.73533290735</v>
      </c>
      <c r="R265">
        <v>4300333.4816966234</v>
      </c>
      <c r="S265">
        <f t="shared" si="56"/>
        <v>0</v>
      </c>
      <c r="T265">
        <f t="shared" si="57"/>
        <v>0</v>
      </c>
      <c r="U265">
        <f t="shared" si="58"/>
        <v>1</v>
      </c>
      <c r="V265">
        <f t="shared" si="59"/>
        <v>0</v>
      </c>
      <c r="X265">
        <f t="shared" si="60"/>
        <v>477039.73533290735</v>
      </c>
      <c r="AA265">
        <f t="shared" si="50"/>
        <v>4300333.4816966234</v>
      </c>
      <c r="AC265">
        <v>477068.70328017423</v>
      </c>
      <c r="AD265">
        <v>0</v>
      </c>
    </row>
    <row r="266" spans="1:30" x14ac:dyDescent="0.25">
      <c r="A266" s="3" t="s">
        <v>65</v>
      </c>
      <c r="B266" s="2">
        <v>56.8</v>
      </c>
      <c r="C266">
        <v>19.27</v>
      </c>
      <c r="D266">
        <v>358.6</v>
      </c>
      <c r="E266" s="1" t="s">
        <v>2</v>
      </c>
      <c r="G266" s="1">
        <v>1</v>
      </c>
      <c r="J266" s="17">
        <v>477040.94099999999</v>
      </c>
      <c r="K266" s="17">
        <v>4300320.4850000003</v>
      </c>
      <c r="L266">
        <f t="shared" si="51"/>
        <v>0.28399999999999997</v>
      </c>
      <c r="M266" s="2">
        <f t="shared" si="52"/>
        <v>19.553999999999998</v>
      </c>
      <c r="N266">
        <f t="shared" si="53"/>
        <v>6.2587506976516663</v>
      </c>
      <c r="O266">
        <f t="shared" si="54"/>
        <v>-0.47774681159697213</v>
      </c>
      <c r="P266">
        <f t="shared" si="55"/>
        <v>19.548162931181253</v>
      </c>
      <c r="Q266">
        <f t="shared" si="61"/>
        <v>477040.46325318841</v>
      </c>
      <c r="R266">
        <v>4300340.0331629319</v>
      </c>
      <c r="S266">
        <f t="shared" si="56"/>
        <v>0</v>
      </c>
      <c r="T266">
        <f t="shared" si="57"/>
        <v>0</v>
      </c>
      <c r="U266">
        <f t="shared" si="58"/>
        <v>1</v>
      </c>
      <c r="V266">
        <f t="shared" si="59"/>
        <v>0</v>
      </c>
      <c r="X266">
        <f t="shared" si="60"/>
        <v>477040.46325318841</v>
      </c>
      <c r="AA266">
        <f t="shared" si="50"/>
        <v>4300340.0331629319</v>
      </c>
      <c r="AC266">
        <v>477063.82693276723</v>
      </c>
      <c r="AD266">
        <v>0</v>
      </c>
    </row>
    <row r="267" spans="1:30" x14ac:dyDescent="0.25">
      <c r="A267" s="3" t="s">
        <v>68</v>
      </c>
      <c r="B267" s="2">
        <v>74.5</v>
      </c>
      <c r="C267">
        <v>17.54</v>
      </c>
      <c r="D267">
        <v>349.7</v>
      </c>
      <c r="E267" s="1" t="s">
        <v>4</v>
      </c>
      <c r="F267" s="1" t="s">
        <v>3</v>
      </c>
      <c r="J267" s="17">
        <v>477043.364</v>
      </c>
      <c r="K267" s="17">
        <v>4300275.6459999997</v>
      </c>
      <c r="L267">
        <f t="shared" si="51"/>
        <v>0.3725</v>
      </c>
      <c r="M267" s="2">
        <f t="shared" si="52"/>
        <v>17.912499999999998</v>
      </c>
      <c r="N267">
        <f t="shared" si="53"/>
        <v>6.1034163942241699</v>
      </c>
      <c r="O267">
        <f t="shared" si="54"/>
        <v>-3.2027946782716223</v>
      </c>
      <c r="P267">
        <f t="shared" si="55"/>
        <v>17.623840741984562</v>
      </c>
      <c r="Q267">
        <f t="shared" si="61"/>
        <v>477040.16120532172</v>
      </c>
      <c r="R267">
        <v>4300293.2698407415</v>
      </c>
      <c r="S267">
        <f t="shared" si="56"/>
        <v>0</v>
      </c>
      <c r="T267">
        <f t="shared" si="57"/>
        <v>0</v>
      </c>
      <c r="U267">
        <f t="shared" si="58"/>
        <v>1</v>
      </c>
      <c r="V267">
        <f t="shared" si="59"/>
        <v>0</v>
      </c>
      <c r="X267">
        <f t="shared" si="60"/>
        <v>477040.16120532172</v>
      </c>
      <c r="AA267">
        <f t="shared" si="50"/>
        <v>4300293.2698407415</v>
      </c>
      <c r="AC267">
        <v>477087.80405526358</v>
      </c>
      <c r="AD267">
        <v>0</v>
      </c>
    </row>
    <row r="268" spans="1:30" x14ac:dyDescent="0.25">
      <c r="A268" s="3" t="s">
        <v>68</v>
      </c>
      <c r="B268" s="2">
        <v>71</v>
      </c>
      <c r="C268">
        <v>17.75</v>
      </c>
      <c r="D268">
        <v>0.8</v>
      </c>
      <c r="E268" s="1" t="s">
        <v>2</v>
      </c>
      <c r="F268" s="1" t="s">
        <v>3</v>
      </c>
      <c r="J268" s="17">
        <v>477043.364</v>
      </c>
      <c r="K268" s="17">
        <v>4300275.6459999997</v>
      </c>
      <c r="L268">
        <f t="shared" si="51"/>
        <v>0.35499999999999998</v>
      </c>
      <c r="M268" s="2">
        <f t="shared" si="52"/>
        <v>18.105</v>
      </c>
      <c r="N268">
        <f t="shared" si="53"/>
        <v>1.3962634015954637E-2</v>
      </c>
      <c r="O268">
        <f t="shared" si="54"/>
        <v>0.25278527504022513</v>
      </c>
      <c r="P268">
        <f t="shared" si="55"/>
        <v>18.103235197188454</v>
      </c>
      <c r="Q268">
        <f t="shared" si="61"/>
        <v>477043.61678527505</v>
      </c>
      <c r="R268">
        <v>4300293.749235197</v>
      </c>
      <c r="S268">
        <f t="shared" si="56"/>
        <v>0</v>
      </c>
      <c r="T268">
        <f t="shared" si="57"/>
        <v>0</v>
      </c>
      <c r="U268">
        <f t="shared" si="58"/>
        <v>1</v>
      </c>
      <c r="V268">
        <f t="shared" si="59"/>
        <v>0</v>
      </c>
      <c r="X268">
        <f t="shared" si="60"/>
        <v>477043.61678527505</v>
      </c>
      <c r="AA268">
        <f t="shared" si="50"/>
        <v>4300293.749235197</v>
      </c>
      <c r="AC268">
        <v>477059.89704178245</v>
      </c>
      <c r="AD268">
        <v>0</v>
      </c>
    </row>
    <row r="269" spans="1:30" x14ac:dyDescent="0.25">
      <c r="A269" s="3" t="s">
        <v>68</v>
      </c>
      <c r="B269" s="2">
        <v>58.5</v>
      </c>
      <c r="C269">
        <v>8.24</v>
      </c>
      <c r="D269">
        <v>353</v>
      </c>
      <c r="E269" s="1" t="s">
        <v>2</v>
      </c>
      <c r="F269" s="1" t="s">
        <v>3</v>
      </c>
      <c r="J269" s="17">
        <v>477043.364</v>
      </c>
      <c r="K269" s="17">
        <v>4300275.6459999997</v>
      </c>
      <c r="L269">
        <f t="shared" si="51"/>
        <v>0.29249999999999998</v>
      </c>
      <c r="M269" s="2">
        <f t="shared" si="52"/>
        <v>8.5325000000000006</v>
      </c>
      <c r="N269">
        <f t="shared" si="53"/>
        <v>6.1610122595399837</v>
      </c>
      <c r="O269">
        <f t="shared" si="54"/>
        <v>-1.0398501726044187</v>
      </c>
      <c r="P269">
        <f t="shared" si="55"/>
        <v>8.4689000388795819</v>
      </c>
      <c r="Q269">
        <f t="shared" si="61"/>
        <v>477042.32414982741</v>
      </c>
      <c r="R269">
        <v>4300284.1149000386</v>
      </c>
      <c r="S269">
        <f t="shared" si="56"/>
        <v>0</v>
      </c>
      <c r="T269">
        <f t="shared" si="57"/>
        <v>0</v>
      </c>
      <c r="U269">
        <f t="shared" si="58"/>
        <v>1</v>
      </c>
      <c r="V269">
        <f t="shared" si="59"/>
        <v>0</v>
      </c>
      <c r="X269">
        <f t="shared" si="60"/>
        <v>477042.32414982741</v>
      </c>
      <c r="AA269">
        <f t="shared" si="50"/>
        <v>4300284.1149000386</v>
      </c>
      <c r="AC269">
        <v>477050.78901876457</v>
      </c>
      <c r="AD269">
        <v>0</v>
      </c>
    </row>
    <row r="270" spans="1:30" x14ac:dyDescent="0.25">
      <c r="A270" s="3" t="s">
        <v>68</v>
      </c>
      <c r="B270" s="2">
        <v>57.2</v>
      </c>
      <c r="C270">
        <v>21.29</v>
      </c>
      <c r="D270">
        <v>41.44</v>
      </c>
      <c r="E270" s="1" t="s">
        <v>2</v>
      </c>
      <c r="F270" s="1" t="s">
        <v>3</v>
      </c>
      <c r="J270" s="17">
        <v>477043.364</v>
      </c>
      <c r="K270" s="17">
        <v>4300275.6459999997</v>
      </c>
      <c r="L270">
        <f t="shared" si="51"/>
        <v>0.28600000000000003</v>
      </c>
      <c r="M270" s="2">
        <f t="shared" si="52"/>
        <v>21.576000000000001</v>
      </c>
      <c r="N270">
        <f t="shared" si="53"/>
        <v>0.72326444202645013</v>
      </c>
      <c r="O270">
        <f t="shared" si="54"/>
        <v>14.279760168378974</v>
      </c>
      <c r="P270">
        <f t="shared" si="55"/>
        <v>16.174431227513914</v>
      </c>
      <c r="Q270">
        <f t="shared" si="61"/>
        <v>477057.6437601684</v>
      </c>
      <c r="R270">
        <v>4300291.8204312269</v>
      </c>
      <c r="S270">
        <f t="shared" si="56"/>
        <v>0</v>
      </c>
      <c r="T270">
        <f t="shared" si="57"/>
        <v>0</v>
      </c>
      <c r="U270">
        <f t="shared" si="58"/>
        <v>1</v>
      </c>
      <c r="V270">
        <f t="shared" si="59"/>
        <v>0</v>
      </c>
      <c r="X270">
        <f t="shared" si="60"/>
        <v>477057.6437601684</v>
      </c>
      <c r="AA270">
        <f t="shared" si="50"/>
        <v>4300291.8204312269</v>
      </c>
      <c r="AC270">
        <v>477048.10437645542</v>
      </c>
      <c r="AD270">
        <v>0</v>
      </c>
    </row>
    <row r="271" spans="1:30" x14ac:dyDescent="0.25">
      <c r="A271" s="3" t="s">
        <v>68</v>
      </c>
      <c r="B271" s="2">
        <v>56.5</v>
      </c>
      <c r="C271">
        <v>25.76</v>
      </c>
      <c r="D271">
        <v>58.8</v>
      </c>
      <c r="E271" s="1" t="s">
        <v>2</v>
      </c>
      <c r="F271" s="1" t="s">
        <v>3</v>
      </c>
      <c r="J271" s="17">
        <v>477043.364</v>
      </c>
      <c r="K271" s="17">
        <v>4300275.6459999997</v>
      </c>
      <c r="L271">
        <f t="shared" si="51"/>
        <v>0.28249999999999997</v>
      </c>
      <c r="M271" s="2">
        <f t="shared" si="52"/>
        <v>26.0425</v>
      </c>
      <c r="N271">
        <f t="shared" si="53"/>
        <v>1.0262536001726656</v>
      </c>
      <c r="O271">
        <f t="shared" si="54"/>
        <v>22.275823745229992</v>
      </c>
      <c r="P271">
        <f t="shared" si="55"/>
        <v>13.490718391599746</v>
      </c>
      <c r="Q271">
        <f t="shared" si="61"/>
        <v>477065.63982374524</v>
      </c>
      <c r="R271">
        <v>4300289.1367183914</v>
      </c>
      <c r="S271">
        <f t="shared" si="56"/>
        <v>0</v>
      </c>
      <c r="T271">
        <f t="shared" si="57"/>
        <v>0</v>
      </c>
      <c r="U271">
        <f t="shared" si="58"/>
        <v>1</v>
      </c>
      <c r="V271">
        <f t="shared" si="59"/>
        <v>0</v>
      </c>
      <c r="X271">
        <f t="shared" si="60"/>
        <v>477065.63982374524</v>
      </c>
      <c r="AA271">
        <f t="shared" si="50"/>
        <v>4300289.1367183914</v>
      </c>
      <c r="AC271">
        <v>477045.41298126022</v>
      </c>
      <c r="AD271">
        <v>0</v>
      </c>
    </row>
    <row r="272" spans="1:30" x14ac:dyDescent="0.25">
      <c r="A272" s="3" t="s">
        <v>68</v>
      </c>
      <c r="B272" s="2">
        <v>64.8</v>
      </c>
      <c r="C272">
        <v>32.08</v>
      </c>
      <c r="D272">
        <v>80.900000000000006</v>
      </c>
      <c r="F272" s="1" t="s">
        <v>3</v>
      </c>
      <c r="J272" s="17">
        <v>477043.364</v>
      </c>
      <c r="K272" s="17">
        <v>4300275.6459999997</v>
      </c>
      <c r="L272">
        <f t="shared" si="51"/>
        <v>0.32400000000000001</v>
      </c>
      <c r="M272" s="2">
        <f t="shared" si="52"/>
        <v>32.403999999999996</v>
      </c>
      <c r="N272">
        <f t="shared" si="53"/>
        <v>1.4119713648634127</v>
      </c>
      <c r="O272">
        <f t="shared" si="54"/>
        <v>31.996156993956529</v>
      </c>
      <c r="P272">
        <f t="shared" si="55"/>
        <v>5.1249540113142826</v>
      </c>
      <c r="Q272">
        <f t="shared" si="61"/>
        <v>477075.36015699396</v>
      </c>
      <c r="R272">
        <v>4300280.770954011</v>
      </c>
      <c r="S272">
        <f t="shared" si="56"/>
        <v>0</v>
      </c>
      <c r="T272">
        <f t="shared" si="57"/>
        <v>0</v>
      </c>
      <c r="U272">
        <f t="shared" si="58"/>
        <v>1</v>
      </c>
      <c r="V272">
        <f t="shared" si="59"/>
        <v>0</v>
      </c>
      <c r="X272">
        <f t="shared" si="60"/>
        <v>477075.36015699396</v>
      </c>
      <c r="AA272">
        <f t="shared" si="50"/>
        <v>4300280.770954011</v>
      </c>
      <c r="AC272">
        <v>477044.60942505387</v>
      </c>
      <c r="AD272">
        <v>0</v>
      </c>
    </row>
    <row r="273" spans="1:30" x14ac:dyDescent="0.25">
      <c r="A273" s="3" t="s">
        <v>68</v>
      </c>
      <c r="B273" s="2">
        <v>60</v>
      </c>
      <c r="C273">
        <v>14.35</v>
      </c>
      <c r="D273">
        <v>85.1</v>
      </c>
      <c r="E273" s="1" t="s">
        <v>2</v>
      </c>
      <c r="F273" s="1" t="s">
        <v>3</v>
      </c>
      <c r="J273" s="17">
        <v>477043.364</v>
      </c>
      <c r="K273" s="17">
        <v>4300275.6459999997</v>
      </c>
      <c r="L273">
        <f t="shared" si="51"/>
        <v>0.3</v>
      </c>
      <c r="M273" s="2">
        <f t="shared" si="52"/>
        <v>14.65</v>
      </c>
      <c r="N273">
        <f t="shared" si="53"/>
        <v>1.4852751934471744</v>
      </c>
      <c r="O273">
        <f t="shared" si="54"/>
        <v>14.596458589196779</v>
      </c>
      <c r="P273">
        <f t="shared" si="55"/>
        <v>1.2513579239624344</v>
      </c>
      <c r="Q273">
        <f t="shared" si="61"/>
        <v>477057.96045858919</v>
      </c>
      <c r="R273">
        <v>4300276.8973579239</v>
      </c>
      <c r="S273">
        <f t="shared" si="56"/>
        <v>0</v>
      </c>
      <c r="T273">
        <f t="shared" si="57"/>
        <v>0</v>
      </c>
      <c r="U273">
        <f t="shared" si="58"/>
        <v>1</v>
      </c>
      <c r="V273">
        <f t="shared" si="59"/>
        <v>0</v>
      </c>
      <c r="X273">
        <f t="shared" si="60"/>
        <v>477057.96045858919</v>
      </c>
      <c r="AA273">
        <f t="shared" si="50"/>
        <v>4300276.8973579239</v>
      </c>
      <c r="AC273">
        <v>477042.59878370789</v>
      </c>
      <c r="AD273">
        <v>0</v>
      </c>
    </row>
    <row r="274" spans="1:30" x14ac:dyDescent="0.25">
      <c r="A274" s="3" t="s">
        <v>68</v>
      </c>
      <c r="B274" s="2">
        <v>55.5</v>
      </c>
      <c r="C274">
        <v>27</v>
      </c>
      <c r="D274">
        <v>97.2</v>
      </c>
      <c r="E274" s="1" t="s">
        <v>1</v>
      </c>
      <c r="F274" s="1" t="s">
        <v>3</v>
      </c>
      <c r="J274" s="17">
        <v>477043.364</v>
      </c>
      <c r="K274" s="17">
        <v>4300275.6459999997</v>
      </c>
      <c r="L274">
        <f t="shared" si="51"/>
        <v>0.27750000000000002</v>
      </c>
      <c r="M274" s="2">
        <f t="shared" si="52"/>
        <v>27.2775</v>
      </c>
      <c r="N274">
        <f t="shared" si="53"/>
        <v>1.6964600329384885</v>
      </c>
      <c r="O274">
        <f t="shared" si="54"/>
        <v>27.062408765105666</v>
      </c>
      <c r="P274">
        <f t="shared" si="55"/>
        <v>-3.4187772785503125</v>
      </c>
      <c r="Q274">
        <f t="shared" si="61"/>
        <v>477070.42640876508</v>
      </c>
      <c r="R274">
        <v>4300272.2272227211</v>
      </c>
      <c r="S274">
        <f t="shared" si="56"/>
        <v>0</v>
      </c>
      <c r="T274">
        <f t="shared" si="57"/>
        <v>0</v>
      </c>
      <c r="U274">
        <f t="shared" si="58"/>
        <v>1</v>
      </c>
      <c r="V274">
        <f t="shared" si="59"/>
        <v>0</v>
      </c>
      <c r="X274">
        <f t="shared" si="60"/>
        <v>477070.42640876508</v>
      </c>
      <c r="AA274">
        <f t="shared" si="50"/>
        <v>4300272.2272227211</v>
      </c>
      <c r="AC274">
        <v>477043.25267122337</v>
      </c>
      <c r="AD274">
        <v>0</v>
      </c>
    </row>
    <row r="275" spans="1:30" x14ac:dyDescent="0.25">
      <c r="A275" s="3" t="s">
        <v>68</v>
      </c>
      <c r="B275" s="2">
        <v>56.8</v>
      </c>
      <c r="C275">
        <v>21.1</v>
      </c>
      <c r="D275">
        <v>114</v>
      </c>
      <c r="E275" s="1" t="s">
        <v>1</v>
      </c>
      <c r="F275" s="1" t="s">
        <v>3</v>
      </c>
      <c r="J275" s="17">
        <v>477043.364</v>
      </c>
      <c r="K275" s="17">
        <v>4300275.6459999997</v>
      </c>
      <c r="L275">
        <f t="shared" si="51"/>
        <v>0.28399999999999997</v>
      </c>
      <c r="M275" s="2">
        <f t="shared" si="52"/>
        <v>21.384</v>
      </c>
      <c r="N275">
        <f t="shared" si="53"/>
        <v>1.9896753472735358</v>
      </c>
      <c r="O275">
        <f t="shared" si="54"/>
        <v>19.535256066229376</v>
      </c>
      <c r="P275">
        <f t="shared" si="55"/>
        <v>-8.6976563755329135</v>
      </c>
      <c r="Q275">
        <f t="shared" si="61"/>
        <v>477062.89925606624</v>
      </c>
      <c r="R275">
        <v>4300266.9483436244</v>
      </c>
      <c r="S275">
        <f t="shared" si="56"/>
        <v>0</v>
      </c>
      <c r="T275">
        <f t="shared" si="57"/>
        <v>0</v>
      </c>
      <c r="U275">
        <f t="shared" si="58"/>
        <v>1</v>
      </c>
      <c r="V275">
        <f t="shared" si="59"/>
        <v>0</v>
      </c>
      <c r="X275">
        <f t="shared" si="60"/>
        <v>477062.89925606624</v>
      </c>
      <c r="AA275">
        <f t="shared" si="50"/>
        <v>4300266.9483436244</v>
      </c>
      <c r="AC275">
        <v>477036.52327476797</v>
      </c>
      <c r="AD275">
        <v>0</v>
      </c>
    </row>
    <row r="276" spans="1:30" x14ac:dyDescent="0.25">
      <c r="A276" s="3" t="s">
        <v>68</v>
      </c>
      <c r="B276" s="2">
        <f>SQRT(50^2+36^2)</f>
        <v>61.611687202997452</v>
      </c>
      <c r="C276">
        <v>22</v>
      </c>
      <c r="D276">
        <v>120.7</v>
      </c>
      <c r="E276" s="1" t="s">
        <v>1</v>
      </c>
      <c r="F276" s="1" t="s">
        <v>3</v>
      </c>
      <c r="I276" t="s">
        <v>70</v>
      </c>
      <c r="J276" s="17">
        <v>477043.364</v>
      </c>
      <c r="K276" s="17">
        <v>4300275.6459999997</v>
      </c>
      <c r="L276">
        <f t="shared" si="51"/>
        <v>0.30805843601498728</v>
      </c>
      <c r="M276" s="2">
        <f t="shared" si="52"/>
        <v>22.308058436014989</v>
      </c>
      <c r="N276">
        <f t="shared" si="53"/>
        <v>2.1066124071571557</v>
      </c>
      <c r="O276">
        <f t="shared" si="54"/>
        <v>19.181634721123284</v>
      </c>
      <c r="P276">
        <f t="shared" si="55"/>
        <v>-11.389221246865702</v>
      </c>
      <c r="Q276">
        <f t="shared" si="61"/>
        <v>477062.54563472111</v>
      </c>
      <c r="R276">
        <v>4300264.2567787524</v>
      </c>
      <c r="S276">
        <f t="shared" si="56"/>
        <v>0</v>
      </c>
      <c r="T276">
        <f t="shared" si="57"/>
        <v>0</v>
      </c>
      <c r="U276">
        <f t="shared" si="58"/>
        <v>1</v>
      </c>
      <c r="V276">
        <f t="shared" si="59"/>
        <v>0</v>
      </c>
      <c r="X276">
        <f t="shared" si="60"/>
        <v>477062.54563472111</v>
      </c>
      <c r="AA276">
        <f t="shared" si="50"/>
        <v>4300264.2567787524</v>
      </c>
      <c r="AC276">
        <v>477004.67305808235</v>
      </c>
      <c r="AD276">
        <v>0</v>
      </c>
    </row>
    <row r="277" spans="1:30" x14ac:dyDescent="0.25">
      <c r="A277" s="3" t="s">
        <v>68</v>
      </c>
      <c r="B277" s="2">
        <v>57.2</v>
      </c>
      <c r="C277">
        <v>26.48</v>
      </c>
      <c r="D277">
        <v>126.1</v>
      </c>
      <c r="E277" s="1" t="s">
        <v>1</v>
      </c>
      <c r="F277" s="1" t="s">
        <v>3</v>
      </c>
      <c r="H277" s="1" t="s">
        <v>18</v>
      </c>
      <c r="J277" s="17">
        <v>477043.364</v>
      </c>
      <c r="K277" s="17">
        <v>4300275.6459999997</v>
      </c>
      <c r="L277">
        <f t="shared" si="51"/>
        <v>0.28600000000000003</v>
      </c>
      <c r="M277" s="2">
        <f t="shared" si="52"/>
        <v>26.766000000000002</v>
      </c>
      <c r="N277">
        <f t="shared" si="53"/>
        <v>2.2008601867648494</v>
      </c>
      <c r="O277">
        <f t="shared" si="54"/>
        <v>21.62665723241469</v>
      </c>
      <c r="P277">
        <f t="shared" si="55"/>
        <v>-15.77042970091955</v>
      </c>
      <c r="Q277">
        <f t="shared" si="61"/>
        <v>477064.99065723241</v>
      </c>
      <c r="R277">
        <v>4300259.8755702991</v>
      </c>
      <c r="S277">
        <f t="shared" si="56"/>
        <v>0</v>
      </c>
      <c r="T277">
        <f t="shared" si="57"/>
        <v>0</v>
      </c>
      <c r="U277">
        <f t="shared" si="58"/>
        <v>1</v>
      </c>
      <c r="V277">
        <f t="shared" si="59"/>
        <v>0</v>
      </c>
      <c r="X277">
        <f t="shared" si="60"/>
        <v>477064.99065723241</v>
      </c>
      <c r="AA277">
        <f t="shared" si="50"/>
        <v>4300259.8755702991</v>
      </c>
      <c r="AC277">
        <v>477012.65673752385</v>
      </c>
      <c r="AD277">
        <v>0</v>
      </c>
    </row>
    <row r="278" spans="1:30" x14ac:dyDescent="0.25">
      <c r="A278" s="3" t="s">
        <v>68</v>
      </c>
      <c r="B278" s="2">
        <v>64.8</v>
      </c>
      <c r="C278">
        <v>25.36</v>
      </c>
      <c r="D278">
        <v>130.69999999999999</v>
      </c>
      <c r="E278" s="1" t="s">
        <v>4</v>
      </c>
      <c r="F278" s="1" t="s">
        <v>3</v>
      </c>
      <c r="J278" s="17">
        <v>477043.364</v>
      </c>
      <c r="K278" s="17">
        <v>4300275.6459999997</v>
      </c>
      <c r="L278">
        <f t="shared" si="51"/>
        <v>0.32400000000000001</v>
      </c>
      <c r="M278" s="2">
        <f t="shared" si="52"/>
        <v>25.684000000000001</v>
      </c>
      <c r="N278">
        <f t="shared" si="53"/>
        <v>2.2811453323565885</v>
      </c>
      <c r="O278">
        <f t="shared" si="54"/>
        <v>19.471922290900508</v>
      </c>
      <c r="P278">
        <f t="shared" si="55"/>
        <v>-16.748495403979788</v>
      </c>
      <c r="Q278">
        <f t="shared" si="61"/>
        <v>477062.83592229092</v>
      </c>
      <c r="R278">
        <v>4300258.897504596</v>
      </c>
      <c r="S278">
        <f t="shared" si="56"/>
        <v>0</v>
      </c>
      <c r="T278">
        <f t="shared" si="57"/>
        <v>0</v>
      </c>
      <c r="U278">
        <f t="shared" si="58"/>
        <v>1</v>
      </c>
      <c r="V278">
        <f t="shared" si="59"/>
        <v>0</v>
      </c>
      <c r="X278">
        <f t="shared" si="60"/>
        <v>477062.83592229092</v>
      </c>
      <c r="AA278">
        <f t="shared" si="50"/>
        <v>4300258.897504596</v>
      </c>
      <c r="AC278">
        <v>477007.68027614587</v>
      </c>
      <c r="AD278">
        <v>0</v>
      </c>
    </row>
    <row r="279" spans="1:30" x14ac:dyDescent="0.25">
      <c r="A279" s="3" t="s">
        <v>68</v>
      </c>
      <c r="B279" s="2">
        <v>79.2</v>
      </c>
      <c r="C279">
        <v>26.72</v>
      </c>
      <c r="D279">
        <v>150.30000000000001</v>
      </c>
      <c r="E279" s="1" t="s">
        <v>1</v>
      </c>
      <c r="F279" s="1" t="s">
        <v>3</v>
      </c>
      <c r="J279" s="17">
        <v>477043.364</v>
      </c>
      <c r="K279" s="17">
        <v>4300275.6459999997</v>
      </c>
      <c r="L279">
        <f t="shared" si="51"/>
        <v>0.39600000000000002</v>
      </c>
      <c r="M279" s="2">
        <f t="shared" si="52"/>
        <v>27.116</v>
      </c>
      <c r="N279">
        <f t="shared" si="53"/>
        <v>2.6232298657474775</v>
      </c>
      <c r="O279">
        <f t="shared" si="54"/>
        <v>13.434857253213158</v>
      </c>
      <c r="P279">
        <f t="shared" si="55"/>
        <v>-23.553812145505994</v>
      </c>
      <c r="Q279">
        <f t="shared" si="61"/>
        <v>477056.79885725322</v>
      </c>
      <c r="R279">
        <v>4300252.0921878545</v>
      </c>
      <c r="S279">
        <f t="shared" si="56"/>
        <v>0</v>
      </c>
      <c r="T279">
        <f t="shared" si="57"/>
        <v>0</v>
      </c>
      <c r="U279">
        <f t="shared" si="58"/>
        <v>1</v>
      </c>
      <c r="V279">
        <f t="shared" si="59"/>
        <v>0</v>
      </c>
      <c r="X279">
        <f t="shared" si="60"/>
        <v>477056.79885725322</v>
      </c>
      <c r="AA279">
        <f t="shared" si="50"/>
        <v>4300252.0921878545</v>
      </c>
      <c r="AC279">
        <v>477002.60110167082</v>
      </c>
      <c r="AD279">
        <v>0</v>
      </c>
    </row>
    <row r="280" spans="1:30" x14ac:dyDescent="0.25">
      <c r="A280" s="3" t="s">
        <v>68</v>
      </c>
      <c r="B280" s="2">
        <v>63</v>
      </c>
      <c r="C280">
        <v>29.49</v>
      </c>
      <c r="D280">
        <v>151.6</v>
      </c>
      <c r="E280" s="1" t="s">
        <v>1</v>
      </c>
      <c r="F280" s="1" t="s">
        <v>3</v>
      </c>
      <c r="G280" s="1">
        <v>1</v>
      </c>
      <c r="J280" s="17">
        <v>477043.364</v>
      </c>
      <c r="K280" s="17">
        <v>4300275.6459999997</v>
      </c>
      <c r="L280">
        <f t="shared" si="51"/>
        <v>0.315</v>
      </c>
      <c r="M280" s="2">
        <f t="shared" si="52"/>
        <v>29.805</v>
      </c>
      <c r="N280">
        <f t="shared" si="53"/>
        <v>2.6459191460234033</v>
      </c>
      <c r="O280">
        <f t="shared" si="54"/>
        <v>14.175979551339562</v>
      </c>
      <c r="P280">
        <f t="shared" si="55"/>
        <v>-26.2179257142895</v>
      </c>
      <c r="Q280">
        <f t="shared" si="61"/>
        <v>477057.53997955134</v>
      </c>
      <c r="R280">
        <v>4300249.4280742854</v>
      </c>
      <c r="S280">
        <f t="shared" si="56"/>
        <v>0</v>
      </c>
      <c r="T280">
        <f t="shared" si="57"/>
        <v>0</v>
      </c>
      <c r="U280">
        <f t="shared" si="58"/>
        <v>1</v>
      </c>
      <c r="V280">
        <f t="shared" si="59"/>
        <v>0</v>
      </c>
      <c r="X280">
        <f t="shared" si="60"/>
        <v>477057.53997955134</v>
      </c>
      <c r="AA280">
        <f t="shared" si="50"/>
        <v>4300249.4280742854</v>
      </c>
      <c r="AC280">
        <v>476998.01617850747</v>
      </c>
      <c r="AD280">
        <v>0</v>
      </c>
    </row>
    <row r="281" spans="1:30" x14ac:dyDescent="0.25">
      <c r="A281" s="3" t="s">
        <v>68</v>
      </c>
      <c r="B281" s="2">
        <v>66</v>
      </c>
      <c r="C281">
        <v>3.07</v>
      </c>
      <c r="D281">
        <v>293.7</v>
      </c>
      <c r="E281" s="1" t="s">
        <v>2</v>
      </c>
      <c r="F281" s="1" t="s">
        <v>3</v>
      </c>
      <c r="J281" s="17">
        <v>477043.364</v>
      </c>
      <c r="K281" s="17">
        <v>4300275.6459999997</v>
      </c>
      <c r="L281">
        <f t="shared" si="51"/>
        <v>0.33</v>
      </c>
      <c r="M281" s="2">
        <f t="shared" si="52"/>
        <v>3.4</v>
      </c>
      <c r="N281">
        <f t="shared" si="53"/>
        <v>5.1260320131073458</v>
      </c>
      <c r="O281">
        <f t="shared" si="54"/>
        <v>-3.1132528173545078</v>
      </c>
      <c r="P281">
        <f t="shared" si="55"/>
        <v>1.3666224406302638</v>
      </c>
      <c r="Q281">
        <f t="shared" si="61"/>
        <v>477040.25074718264</v>
      </c>
      <c r="R281">
        <v>4300277.0126224402</v>
      </c>
      <c r="S281">
        <f t="shared" si="56"/>
        <v>0</v>
      </c>
      <c r="T281">
        <f t="shared" si="57"/>
        <v>0</v>
      </c>
      <c r="U281">
        <f t="shared" si="58"/>
        <v>1</v>
      </c>
      <c r="V281">
        <f t="shared" si="59"/>
        <v>0</v>
      </c>
      <c r="X281">
        <f t="shared" si="60"/>
        <v>477040.25074718264</v>
      </c>
      <c r="AA281">
        <f t="shared" si="50"/>
        <v>4300277.0126224402</v>
      </c>
      <c r="AC281">
        <v>476996.16056273394</v>
      </c>
      <c r="AD281">
        <v>0</v>
      </c>
    </row>
    <row r="282" spans="1:30" x14ac:dyDescent="0.25">
      <c r="A282" s="3" t="s">
        <v>68</v>
      </c>
      <c r="B282" s="2">
        <v>72.2</v>
      </c>
      <c r="C282">
        <v>19.059999999999999</v>
      </c>
      <c r="D282">
        <v>179.8</v>
      </c>
      <c r="E282" s="1" t="s">
        <v>2</v>
      </c>
      <c r="F282" s="1" t="s">
        <v>3</v>
      </c>
      <c r="J282" s="17">
        <v>477043.364</v>
      </c>
      <c r="K282" s="17">
        <v>4300275.6459999997</v>
      </c>
      <c r="L282">
        <f t="shared" si="51"/>
        <v>0.36099999999999999</v>
      </c>
      <c r="M282" s="2">
        <f t="shared" si="52"/>
        <v>19.420999999999999</v>
      </c>
      <c r="N282">
        <f t="shared" si="53"/>
        <v>3.1381019950858047</v>
      </c>
      <c r="O282">
        <f t="shared" si="54"/>
        <v>6.7791941135058265E-2</v>
      </c>
      <c r="P282">
        <f t="shared" si="55"/>
        <v>-19.420881680621946</v>
      </c>
      <c r="Q282">
        <f t="shared" si="61"/>
        <v>477043.43179194111</v>
      </c>
      <c r="R282">
        <v>4300256.2251183195</v>
      </c>
      <c r="S282">
        <f t="shared" si="56"/>
        <v>0</v>
      </c>
      <c r="T282">
        <f t="shared" si="57"/>
        <v>0</v>
      </c>
      <c r="U282">
        <f t="shared" si="58"/>
        <v>1</v>
      </c>
      <c r="V282">
        <f t="shared" si="59"/>
        <v>0</v>
      </c>
      <c r="X282">
        <f t="shared" si="60"/>
        <v>477043.43179194111</v>
      </c>
      <c r="AA282">
        <f t="shared" si="50"/>
        <v>4300256.2251183195</v>
      </c>
      <c r="AC282">
        <v>476992.3122592608</v>
      </c>
      <c r="AD282">
        <v>0</v>
      </c>
    </row>
    <row r="283" spans="1:30" x14ac:dyDescent="0.25">
      <c r="A283" s="3" t="s">
        <v>68</v>
      </c>
      <c r="B283" s="2">
        <v>64.8</v>
      </c>
      <c r="C283">
        <v>13.04</v>
      </c>
      <c r="D283">
        <v>207.2</v>
      </c>
      <c r="E283" s="1" t="s">
        <v>2</v>
      </c>
      <c r="F283" s="1" t="s">
        <v>3</v>
      </c>
      <c r="J283" s="17">
        <v>477043.364</v>
      </c>
      <c r="K283" s="17">
        <v>4300275.6459999997</v>
      </c>
      <c r="L283">
        <f t="shared" si="51"/>
        <v>0.32400000000000001</v>
      </c>
      <c r="M283" s="2">
        <f t="shared" si="52"/>
        <v>13.363999999999999</v>
      </c>
      <c r="N283">
        <f t="shared" si="53"/>
        <v>3.6163222101322505</v>
      </c>
      <c r="O283">
        <f t="shared" si="54"/>
        <v>-6.1086566972123837</v>
      </c>
      <c r="P283">
        <f t="shared" si="55"/>
        <v>-11.8861604126649</v>
      </c>
      <c r="Q283">
        <f t="shared" si="61"/>
        <v>477037.25534330279</v>
      </c>
      <c r="R283">
        <v>4300263.7598395869</v>
      </c>
      <c r="S283">
        <f t="shared" si="56"/>
        <v>0</v>
      </c>
      <c r="T283">
        <f t="shared" si="57"/>
        <v>0</v>
      </c>
      <c r="U283">
        <f t="shared" si="58"/>
        <v>1</v>
      </c>
      <c r="V283">
        <f t="shared" si="59"/>
        <v>0</v>
      </c>
      <c r="X283">
        <f t="shared" si="60"/>
        <v>477037.25534330279</v>
      </c>
      <c r="AA283">
        <f t="shared" si="50"/>
        <v>4300263.7598395869</v>
      </c>
      <c r="AC283">
        <v>476987.98270718881</v>
      </c>
      <c r="AD283">
        <v>0</v>
      </c>
    </row>
    <row r="284" spans="1:30" x14ac:dyDescent="0.25">
      <c r="A284" s="3" t="s">
        <v>68</v>
      </c>
      <c r="B284" s="2">
        <v>54.8</v>
      </c>
      <c r="C284">
        <v>15.14</v>
      </c>
      <c r="D284">
        <v>213.4</v>
      </c>
      <c r="E284" s="1" t="s">
        <v>2</v>
      </c>
      <c r="F284" s="1" t="s">
        <v>3</v>
      </c>
      <c r="J284" s="17">
        <v>477043.364</v>
      </c>
      <c r="K284" s="17">
        <v>4300275.6459999997</v>
      </c>
      <c r="L284">
        <f t="shared" si="51"/>
        <v>0.27399999999999997</v>
      </c>
      <c r="M284" s="2">
        <f t="shared" si="52"/>
        <v>15.414</v>
      </c>
      <c r="N284">
        <f t="shared" si="53"/>
        <v>3.7245326237558993</v>
      </c>
      <c r="O284">
        <f t="shared" si="54"/>
        <v>-8.4851101276701222</v>
      </c>
      <c r="P284">
        <f t="shared" si="55"/>
        <v>-12.868344964342148</v>
      </c>
      <c r="Q284">
        <f t="shared" si="61"/>
        <v>477034.87888987234</v>
      </c>
      <c r="R284">
        <v>4300262.7776550353</v>
      </c>
      <c r="S284">
        <f t="shared" si="56"/>
        <v>0</v>
      </c>
      <c r="T284">
        <f t="shared" si="57"/>
        <v>0</v>
      </c>
      <c r="U284">
        <f t="shared" si="58"/>
        <v>1</v>
      </c>
      <c r="V284">
        <f t="shared" si="59"/>
        <v>0</v>
      </c>
      <c r="X284">
        <f t="shared" si="60"/>
        <v>477034.87888987234</v>
      </c>
      <c r="AA284">
        <f t="shared" si="50"/>
        <v>4300262.7776550353</v>
      </c>
      <c r="AC284">
        <v>476999.82231558766</v>
      </c>
      <c r="AD284">
        <v>0</v>
      </c>
    </row>
    <row r="285" spans="1:30" x14ac:dyDescent="0.25">
      <c r="A285" s="3" t="s">
        <v>68</v>
      </c>
      <c r="B285" s="2">
        <v>69.3</v>
      </c>
      <c r="C285">
        <v>17.48</v>
      </c>
      <c r="D285">
        <v>229.8</v>
      </c>
      <c r="E285" s="1" t="s">
        <v>2</v>
      </c>
      <c r="F285" s="1" t="s">
        <v>3</v>
      </c>
      <c r="J285" s="17">
        <v>477043.364</v>
      </c>
      <c r="K285" s="17">
        <v>4300275.6459999997</v>
      </c>
      <c r="L285">
        <f t="shared" si="51"/>
        <v>0.34649999999999997</v>
      </c>
      <c r="M285" s="2">
        <f t="shared" si="52"/>
        <v>17.826499999999999</v>
      </c>
      <c r="N285">
        <f t="shared" si="53"/>
        <v>4.0107666210829693</v>
      </c>
      <c r="O285">
        <f t="shared" si="54"/>
        <v>-13.615809904455448</v>
      </c>
      <c r="P285">
        <f t="shared" si="55"/>
        <v>-11.506251470211005</v>
      </c>
      <c r="Q285">
        <f t="shared" si="61"/>
        <v>477029.74819009553</v>
      </c>
      <c r="R285">
        <v>4300264.1397485295</v>
      </c>
      <c r="S285">
        <f t="shared" si="56"/>
        <v>0</v>
      </c>
      <c r="T285">
        <f t="shared" si="57"/>
        <v>0</v>
      </c>
      <c r="U285">
        <f t="shared" si="58"/>
        <v>1</v>
      </c>
      <c r="V285">
        <f t="shared" si="59"/>
        <v>0</v>
      </c>
      <c r="X285">
        <f t="shared" si="60"/>
        <v>477029.74819009553</v>
      </c>
      <c r="AA285">
        <f t="shared" si="50"/>
        <v>4300264.1397485295</v>
      </c>
      <c r="AC285">
        <v>477000.03367036418</v>
      </c>
      <c r="AD285">
        <v>0</v>
      </c>
    </row>
    <row r="286" spans="1:30" x14ac:dyDescent="0.25">
      <c r="A286" s="3" t="s">
        <v>68</v>
      </c>
      <c r="B286" s="2">
        <v>63.5</v>
      </c>
      <c r="C286">
        <v>7.47</v>
      </c>
      <c r="D286">
        <v>230</v>
      </c>
      <c r="E286" s="1" t="s">
        <v>1</v>
      </c>
      <c r="F286" s="1" t="s">
        <v>3</v>
      </c>
      <c r="J286" s="17">
        <v>477043.364</v>
      </c>
      <c r="K286" s="17">
        <v>4300275.6459999997</v>
      </c>
      <c r="L286">
        <f t="shared" si="51"/>
        <v>0.3175</v>
      </c>
      <c r="M286" s="2">
        <f t="shared" si="52"/>
        <v>7.7874999999999996</v>
      </c>
      <c r="N286">
        <f t="shared" si="53"/>
        <v>4.0142572795869578</v>
      </c>
      <c r="O286">
        <f t="shared" si="54"/>
        <v>-5.96557110078904</v>
      </c>
      <c r="P286">
        <f t="shared" si="55"/>
        <v>-5.0057085104339256</v>
      </c>
      <c r="Q286">
        <f t="shared" si="61"/>
        <v>477037.39842889924</v>
      </c>
      <c r="R286">
        <v>4300270.6402914897</v>
      </c>
      <c r="S286">
        <f t="shared" si="56"/>
        <v>0</v>
      </c>
      <c r="T286">
        <f t="shared" si="57"/>
        <v>0</v>
      </c>
      <c r="U286">
        <f t="shared" si="58"/>
        <v>1</v>
      </c>
      <c r="V286">
        <f t="shared" si="59"/>
        <v>0</v>
      </c>
      <c r="X286">
        <f t="shared" si="60"/>
        <v>477037.39842889924</v>
      </c>
      <c r="AA286">
        <f t="shared" si="50"/>
        <v>4300270.6402914897</v>
      </c>
      <c r="AC286">
        <v>477000.02281926869</v>
      </c>
      <c r="AD286">
        <v>0</v>
      </c>
    </row>
    <row r="287" spans="1:30" x14ac:dyDescent="0.25">
      <c r="A287" s="3" t="s">
        <v>68</v>
      </c>
      <c r="B287" s="2">
        <v>61.5</v>
      </c>
      <c r="C287">
        <v>13.14</v>
      </c>
      <c r="D287">
        <v>276.39999999999998</v>
      </c>
      <c r="E287" s="1" t="s">
        <v>2</v>
      </c>
      <c r="F287" s="1" t="s">
        <v>3</v>
      </c>
      <c r="J287" s="17">
        <v>477043.364</v>
      </c>
      <c r="K287" s="17">
        <v>4300275.6459999997</v>
      </c>
      <c r="L287">
        <f t="shared" si="51"/>
        <v>0.3075</v>
      </c>
      <c r="M287" s="2">
        <f t="shared" si="52"/>
        <v>13.4475</v>
      </c>
      <c r="N287">
        <f t="shared" si="53"/>
        <v>4.824090052512326</v>
      </c>
      <c r="O287">
        <f t="shared" si="54"/>
        <v>-13.363694092912121</v>
      </c>
      <c r="P287">
        <f t="shared" si="55"/>
        <v>1.4989784658445495</v>
      </c>
      <c r="Q287">
        <f t="shared" si="61"/>
        <v>477030.0003059071</v>
      </c>
      <c r="R287">
        <v>4300277.1449784655</v>
      </c>
      <c r="S287">
        <f t="shared" si="56"/>
        <v>0</v>
      </c>
      <c r="T287">
        <f t="shared" si="57"/>
        <v>0</v>
      </c>
      <c r="U287">
        <f t="shared" si="58"/>
        <v>1</v>
      </c>
      <c r="V287">
        <f t="shared" si="59"/>
        <v>0</v>
      </c>
      <c r="X287">
        <f t="shared" si="60"/>
        <v>477030.0003059071</v>
      </c>
      <c r="AA287">
        <f t="shared" si="50"/>
        <v>4300277.1449784655</v>
      </c>
      <c r="AC287">
        <v>476990.16762406594</v>
      </c>
      <c r="AD287">
        <v>0</v>
      </c>
    </row>
    <row r="288" spans="1:30" x14ac:dyDescent="0.25">
      <c r="A288" s="3" t="s">
        <v>68</v>
      </c>
      <c r="B288" s="2">
        <v>72</v>
      </c>
      <c r="C288">
        <v>13.43</v>
      </c>
      <c r="D288">
        <v>309.5</v>
      </c>
      <c r="E288" s="1" t="s">
        <v>2</v>
      </c>
      <c r="F288" s="1" t="s">
        <v>3</v>
      </c>
      <c r="J288" s="17">
        <v>477043.364</v>
      </c>
      <c r="K288" s="17">
        <v>4300275.6459999997</v>
      </c>
      <c r="L288">
        <f t="shared" si="51"/>
        <v>0.36</v>
      </c>
      <c r="M288" s="2">
        <f t="shared" si="52"/>
        <v>13.79</v>
      </c>
      <c r="N288">
        <f t="shared" si="53"/>
        <v>5.4017940349224496</v>
      </c>
      <c r="O288">
        <f t="shared" si="54"/>
        <v>-10.640703004916661</v>
      </c>
      <c r="P288">
        <f t="shared" si="55"/>
        <v>8.7715186576303594</v>
      </c>
      <c r="Q288">
        <f t="shared" si="61"/>
        <v>477032.7232969951</v>
      </c>
      <c r="R288">
        <v>4300284.4175186576</v>
      </c>
      <c r="S288">
        <f t="shared" si="56"/>
        <v>0</v>
      </c>
      <c r="T288">
        <f t="shared" si="57"/>
        <v>0</v>
      </c>
      <c r="U288">
        <f t="shared" si="58"/>
        <v>1</v>
      </c>
      <c r="V288">
        <f t="shared" si="59"/>
        <v>0</v>
      </c>
      <c r="X288">
        <f t="shared" si="60"/>
        <v>477032.7232969951</v>
      </c>
      <c r="AA288">
        <f t="shared" si="50"/>
        <v>4300284.4175186576</v>
      </c>
      <c r="AC288">
        <v>476976.5061588065</v>
      </c>
      <c r="AD288">
        <v>0</v>
      </c>
    </row>
    <row r="289" spans="1:30" x14ac:dyDescent="0.25">
      <c r="A289" s="3" t="s">
        <v>75</v>
      </c>
      <c r="B289" s="2">
        <v>56.3</v>
      </c>
      <c r="C289">
        <v>11.61</v>
      </c>
      <c r="D289">
        <v>36.299999999999997</v>
      </c>
      <c r="E289" s="1" t="s">
        <v>4</v>
      </c>
      <c r="F289" s="1" t="s">
        <v>3</v>
      </c>
      <c r="J289" s="17">
        <v>477002.73499999999</v>
      </c>
      <c r="K289" s="17">
        <v>4300417.0820000004</v>
      </c>
      <c r="L289">
        <f t="shared" si="51"/>
        <v>0.28149999999999997</v>
      </c>
      <c r="M289" s="2">
        <f t="shared" si="52"/>
        <v>11.891499999999999</v>
      </c>
      <c r="N289">
        <f t="shared" si="53"/>
        <v>0.63355451847394162</v>
      </c>
      <c r="O289">
        <f t="shared" si="54"/>
        <v>7.039924715690919</v>
      </c>
      <c r="P289">
        <f t="shared" si="55"/>
        <v>9.5836961683582249</v>
      </c>
      <c r="Q289">
        <f t="shared" si="61"/>
        <v>477009.77492471569</v>
      </c>
      <c r="R289">
        <v>4300426.6656961683</v>
      </c>
      <c r="S289">
        <f t="shared" si="56"/>
        <v>0</v>
      </c>
      <c r="T289">
        <f t="shared" si="57"/>
        <v>0</v>
      </c>
      <c r="U289">
        <f t="shared" si="58"/>
        <v>1</v>
      </c>
      <c r="V289">
        <f t="shared" si="59"/>
        <v>0</v>
      </c>
      <c r="X289">
        <f t="shared" si="60"/>
        <v>477009.77492471569</v>
      </c>
      <c r="AA289">
        <f t="shared" si="50"/>
        <v>4300426.6656961683</v>
      </c>
      <c r="AC289">
        <v>476986.2271457758</v>
      </c>
      <c r="AD289">
        <v>0</v>
      </c>
    </row>
    <row r="290" spans="1:30" x14ac:dyDescent="0.25">
      <c r="A290" s="3" t="s">
        <v>75</v>
      </c>
      <c r="B290" s="2">
        <v>73.2</v>
      </c>
      <c r="C290">
        <v>14.12</v>
      </c>
      <c r="D290">
        <v>39.78</v>
      </c>
      <c r="E290" s="1" t="s">
        <v>4</v>
      </c>
      <c r="F290" s="1" t="s">
        <v>3</v>
      </c>
      <c r="J290" s="17">
        <v>477002.73499999999</v>
      </c>
      <c r="K290" s="17">
        <v>4300417.0820000004</v>
      </c>
      <c r="L290">
        <f t="shared" si="51"/>
        <v>0.36599999999999999</v>
      </c>
      <c r="M290" s="2">
        <f t="shared" si="52"/>
        <v>14.485999999999999</v>
      </c>
      <c r="N290">
        <f t="shared" si="53"/>
        <v>0.69429197644334428</v>
      </c>
      <c r="O290">
        <f t="shared" si="54"/>
        <v>9.2687436640867684</v>
      </c>
      <c r="P290">
        <f t="shared" si="55"/>
        <v>11.132591202835544</v>
      </c>
      <c r="Q290">
        <f t="shared" si="61"/>
        <v>477012.00374366407</v>
      </c>
      <c r="R290">
        <v>4300428.2145912033</v>
      </c>
      <c r="S290">
        <f t="shared" si="56"/>
        <v>0</v>
      </c>
      <c r="T290">
        <f t="shared" si="57"/>
        <v>0</v>
      </c>
      <c r="U290">
        <f t="shared" si="58"/>
        <v>1</v>
      </c>
      <c r="V290">
        <f t="shared" si="59"/>
        <v>0</v>
      </c>
      <c r="X290">
        <f t="shared" si="60"/>
        <v>477012.00374366407</v>
      </c>
      <c r="AA290">
        <f t="shared" si="50"/>
        <v>4300428.2145912033</v>
      </c>
      <c r="AC290">
        <v>476984.19344329269</v>
      </c>
      <c r="AD290">
        <v>0</v>
      </c>
    </row>
    <row r="291" spans="1:30" x14ac:dyDescent="0.25">
      <c r="A291" s="3" t="s">
        <v>75</v>
      </c>
      <c r="B291" s="2">
        <v>74</v>
      </c>
      <c r="C291">
        <v>14.8</v>
      </c>
      <c r="D291">
        <v>30</v>
      </c>
      <c r="E291" s="1" t="s">
        <v>4</v>
      </c>
      <c r="F291" s="1" t="s">
        <v>3</v>
      </c>
      <c r="I291" t="s">
        <v>9</v>
      </c>
      <c r="J291" s="17">
        <v>477002.73499999999</v>
      </c>
      <c r="K291" s="17">
        <v>4300417.0820000004</v>
      </c>
      <c r="L291">
        <f t="shared" si="51"/>
        <v>0.37</v>
      </c>
      <c r="M291" s="2">
        <f t="shared" si="52"/>
        <v>15.17</v>
      </c>
      <c r="N291">
        <f t="shared" si="53"/>
        <v>0.52359877559829882</v>
      </c>
      <c r="O291">
        <f t="shared" si="54"/>
        <v>7.5849999999999991</v>
      </c>
      <c r="P291">
        <f t="shared" si="55"/>
        <v>13.137605375409935</v>
      </c>
      <c r="Q291">
        <f t="shared" si="61"/>
        <v>477010.32</v>
      </c>
      <c r="R291">
        <v>4300430.219605376</v>
      </c>
      <c r="S291">
        <f t="shared" si="56"/>
        <v>0</v>
      </c>
      <c r="T291">
        <f t="shared" si="57"/>
        <v>0</v>
      </c>
      <c r="U291">
        <f t="shared" si="58"/>
        <v>1</v>
      </c>
      <c r="V291">
        <f t="shared" si="59"/>
        <v>0</v>
      </c>
      <c r="X291">
        <f t="shared" si="60"/>
        <v>477010.32</v>
      </c>
      <c r="AA291">
        <f t="shared" si="50"/>
        <v>4300430.219605376</v>
      </c>
      <c r="AC291">
        <v>476989.97166912822</v>
      </c>
      <c r="AD291">
        <v>0</v>
      </c>
    </row>
    <row r="292" spans="1:30" x14ac:dyDescent="0.25">
      <c r="A292" s="3" t="s">
        <v>75</v>
      </c>
      <c r="B292" s="2">
        <v>64</v>
      </c>
      <c r="C292">
        <v>15.8</v>
      </c>
      <c r="D292">
        <v>30</v>
      </c>
      <c r="E292" s="1" t="s">
        <v>4</v>
      </c>
      <c r="F292" s="1" t="s">
        <v>3</v>
      </c>
      <c r="J292" s="17">
        <v>477002.73499999999</v>
      </c>
      <c r="K292" s="17">
        <v>4300417.0820000004</v>
      </c>
      <c r="L292">
        <f t="shared" si="51"/>
        <v>0.32</v>
      </c>
      <c r="M292" s="2">
        <f t="shared" si="52"/>
        <v>16.12</v>
      </c>
      <c r="N292">
        <f t="shared" si="53"/>
        <v>0.52359877559829882</v>
      </c>
      <c r="O292">
        <f t="shared" si="54"/>
        <v>8.0599999999999987</v>
      </c>
      <c r="P292">
        <f t="shared" si="55"/>
        <v>13.960329509005152</v>
      </c>
      <c r="Q292">
        <f t="shared" si="61"/>
        <v>477010.79499999998</v>
      </c>
      <c r="R292">
        <v>4300431.0423295097</v>
      </c>
      <c r="S292">
        <f t="shared" si="56"/>
        <v>0</v>
      </c>
      <c r="T292">
        <f t="shared" si="57"/>
        <v>0</v>
      </c>
      <c r="U292">
        <f t="shared" si="58"/>
        <v>1</v>
      </c>
      <c r="V292">
        <f t="shared" si="59"/>
        <v>0</v>
      </c>
      <c r="X292">
        <f t="shared" si="60"/>
        <v>477010.79499999998</v>
      </c>
      <c r="AA292">
        <f t="shared" si="50"/>
        <v>4300431.0423295097</v>
      </c>
      <c r="AC292">
        <v>476990.66066866892</v>
      </c>
      <c r="AD292">
        <v>0</v>
      </c>
    </row>
    <row r="293" spans="1:30" x14ac:dyDescent="0.25">
      <c r="A293" s="3" t="s">
        <v>75</v>
      </c>
      <c r="B293" s="2">
        <v>61.8</v>
      </c>
      <c r="C293">
        <v>15.53</v>
      </c>
      <c r="D293">
        <v>64.7</v>
      </c>
      <c r="E293" s="1" t="s">
        <v>1</v>
      </c>
      <c r="F293" s="1" t="s">
        <v>3</v>
      </c>
      <c r="G293" s="1">
        <v>1</v>
      </c>
      <c r="H293" s="1" t="s">
        <v>18</v>
      </c>
      <c r="I293" t="s">
        <v>13</v>
      </c>
      <c r="J293" s="17">
        <v>477002.73499999999</v>
      </c>
      <c r="K293" s="17">
        <v>4300417.0820000004</v>
      </c>
      <c r="L293">
        <f t="shared" si="51"/>
        <v>0.309</v>
      </c>
      <c r="M293" s="2">
        <f t="shared" si="52"/>
        <v>15.838999999999999</v>
      </c>
      <c r="N293">
        <f t="shared" si="53"/>
        <v>1.1292280260403313</v>
      </c>
      <c r="O293">
        <f t="shared" si="54"/>
        <v>14.319763504077068</v>
      </c>
      <c r="P293">
        <f t="shared" si="55"/>
        <v>6.7689211981897381</v>
      </c>
      <c r="Q293">
        <f t="shared" si="61"/>
        <v>477017.05476350407</v>
      </c>
      <c r="R293">
        <v>4300423.8509211987</v>
      </c>
      <c r="S293">
        <f t="shared" si="56"/>
        <v>0</v>
      </c>
      <c r="T293">
        <f t="shared" si="57"/>
        <v>0</v>
      </c>
      <c r="U293">
        <f t="shared" si="58"/>
        <v>1</v>
      </c>
      <c r="V293">
        <f t="shared" si="59"/>
        <v>0</v>
      </c>
      <c r="X293">
        <f t="shared" si="60"/>
        <v>477017.05476350407</v>
      </c>
      <c r="AA293">
        <f t="shared" si="50"/>
        <v>4300423.8509211987</v>
      </c>
      <c r="AC293">
        <v>476987.79437952803</v>
      </c>
      <c r="AD293">
        <v>0</v>
      </c>
    </row>
    <row r="294" spans="1:30" x14ac:dyDescent="0.25">
      <c r="A294" s="3" t="s">
        <v>75</v>
      </c>
      <c r="B294" s="2">
        <v>55</v>
      </c>
      <c r="C294">
        <v>37.5</v>
      </c>
      <c r="D294">
        <v>187.3</v>
      </c>
      <c r="E294" s="1" t="s">
        <v>2</v>
      </c>
      <c r="F294" s="1" t="s">
        <v>3</v>
      </c>
      <c r="I294" t="s">
        <v>72</v>
      </c>
      <c r="J294" s="17">
        <v>477002.73499999999</v>
      </c>
      <c r="K294" s="17">
        <v>4300417.0820000004</v>
      </c>
      <c r="L294">
        <f t="shared" si="51"/>
        <v>0.27500000000000002</v>
      </c>
      <c r="M294" s="2">
        <f t="shared" si="52"/>
        <v>37.774999999999999</v>
      </c>
      <c r="N294">
        <f t="shared" si="53"/>
        <v>3.2690016889853792</v>
      </c>
      <c r="O294">
        <f t="shared" si="54"/>
        <v>-4.7998655899160116</v>
      </c>
      <c r="P294">
        <f t="shared" si="55"/>
        <v>-37.468812568838366</v>
      </c>
      <c r="Q294">
        <f t="shared" si="61"/>
        <v>476997.93513441004</v>
      </c>
      <c r="R294">
        <v>4300379.6131874314</v>
      </c>
      <c r="S294">
        <f t="shared" si="56"/>
        <v>0</v>
      </c>
      <c r="T294">
        <f t="shared" si="57"/>
        <v>0</v>
      </c>
      <c r="U294">
        <f t="shared" si="58"/>
        <v>1</v>
      </c>
      <c r="V294">
        <f t="shared" si="59"/>
        <v>0</v>
      </c>
      <c r="X294">
        <f t="shared" si="60"/>
        <v>476997.93513441004</v>
      </c>
      <c r="AA294">
        <f t="shared" si="50"/>
        <v>4300379.6131874314</v>
      </c>
      <c r="AC294">
        <v>476994.14545250568</v>
      </c>
      <c r="AD294">
        <v>0</v>
      </c>
    </row>
    <row r="295" spans="1:30" x14ac:dyDescent="0.25">
      <c r="A295" s="3" t="s">
        <v>75</v>
      </c>
      <c r="B295" s="2">
        <v>63.2</v>
      </c>
      <c r="C295">
        <v>44.56</v>
      </c>
      <c r="D295">
        <v>189.5</v>
      </c>
      <c r="E295" s="1" t="s">
        <v>2</v>
      </c>
      <c r="F295" s="1" t="s">
        <v>3</v>
      </c>
      <c r="I295" t="s">
        <v>72</v>
      </c>
      <c r="J295" s="17">
        <v>477002.73499999999</v>
      </c>
      <c r="K295" s="17">
        <v>4300417.0820000004</v>
      </c>
      <c r="L295">
        <f t="shared" si="51"/>
        <v>0.316</v>
      </c>
      <c r="M295" s="2">
        <f t="shared" si="52"/>
        <v>44.876000000000005</v>
      </c>
      <c r="N295">
        <f t="shared" si="53"/>
        <v>3.3073989325292543</v>
      </c>
      <c r="O295">
        <f t="shared" si="54"/>
        <v>-7.4066763606037611</v>
      </c>
      <c r="P295">
        <f t="shared" si="55"/>
        <v>-44.260552654584799</v>
      </c>
      <c r="Q295">
        <f t="shared" si="61"/>
        <v>476995.32832363941</v>
      </c>
      <c r="R295">
        <v>4300372.8214473454</v>
      </c>
      <c r="S295">
        <f t="shared" si="56"/>
        <v>0</v>
      </c>
      <c r="T295">
        <f t="shared" si="57"/>
        <v>0</v>
      </c>
      <c r="U295">
        <f t="shared" si="58"/>
        <v>1</v>
      </c>
      <c r="V295">
        <f t="shared" si="59"/>
        <v>0</v>
      </c>
      <c r="X295">
        <f t="shared" si="60"/>
        <v>476995.32832363941</v>
      </c>
      <c r="AA295">
        <f t="shared" si="50"/>
        <v>4300372.8214473454</v>
      </c>
      <c r="AC295">
        <v>476996.71306027519</v>
      </c>
      <c r="AD295">
        <v>0</v>
      </c>
    </row>
    <row r="296" spans="1:30" x14ac:dyDescent="0.25">
      <c r="A296" s="3" t="s">
        <v>75</v>
      </c>
      <c r="B296" s="2">
        <v>77.8</v>
      </c>
      <c r="C296">
        <v>63.3</v>
      </c>
      <c r="D296">
        <v>202.2</v>
      </c>
      <c r="E296" s="1" t="s">
        <v>2</v>
      </c>
      <c r="F296" s="1" t="s">
        <v>3</v>
      </c>
      <c r="J296" s="17">
        <v>477002.73499999999</v>
      </c>
      <c r="K296" s="17">
        <v>4300417.0820000004</v>
      </c>
      <c r="L296">
        <f t="shared" si="51"/>
        <v>0.38900000000000001</v>
      </c>
      <c r="M296" s="2">
        <f t="shared" si="52"/>
        <v>63.689</v>
      </c>
      <c r="N296">
        <f t="shared" si="53"/>
        <v>3.5290557475325341</v>
      </c>
      <c r="O296">
        <f t="shared" si="54"/>
        <v>-24.064301871681337</v>
      </c>
      <c r="P296">
        <f t="shared" si="55"/>
        <v>-58.96777167596376</v>
      </c>
      <c r="Q296">
        <f t="shared" si="61"/>
        <v>476978.67069812829</v>
      </c>
      <c r="R296">
        <v>4300358.114228324</v>
      </c>
      <c r="S296">
        <f t="shared" si="56"/>
        <v>0</v>
      </c>
      <c r="T296">
        <f t="shared" si="57"/>
        <v>0</v>
      </c>
      <c r="U296">
        <f t="shared" si="58"/>
        <v>1</v>
      </c>
      <c r="V296">
        <f t="shared" si="59"/>
        <v>0</v>
      </c>
      <c r="X296">
        <f t="shared" si="60"/>
        <v>476978.67069812829</v>
      </c>
      <c r="AA296">
        <f t="shared" si="50"/>
        <v>4300358.114228324</v>
      </c>
      <c r="AC296">
        <v>476997.79140578222</v>
      </c>
      <c r="AD296">
        <v>0</v>
      </c>
    </row>
    <row r="297" spans="1:30" x14ac:dyDescent="0.25">
      <c r="A297" s="3" t="s">
        <v>75</v>
      </c>
      <c r="B297" s="2">
        <v>62.1</v>
      </c>
      <c r="C297">
        <v>68.959999999999994</v>
      </c>
      <c r="D297">
        <v>199.7</v>
      </c>
      <c r="E297" s="1" t="s">
        <v>2</v>
      </c>
      <c r="F297" s="1" t="s">
        <v>3</v>
      </c>
      <c r="J297" s="17">
        <v>477002.73499999999</v>
      </c>
      <c r="K297" s="17">
        <v>4300417.0820000004</v>
      </c>
      <c r="L297">
        <f t="shared" si="51"/>
        <v>0.3105</v>
      </c>
      <c r="M297" s="2">
        <f t="shared" si="52"/>
        <v>69.270499999999998</v>
      </c>
      <c r="N297">
        <f t="shared" si="53"/>
        <v>3.485422516232676</v>
      </c>
      <c r="O297">
        <f t="shared" si="54"/>
        <v>-23.350757098596095</v>
      </c>
      <c r="P297">
        <f t="shared" si="55"/>
        <v>-65.21613537440227</v>
      </c>
      <c r="Q297">
        <f t="shared" si="61"/>
        <v>476979.3842429014</v>
      </c>
      <c r="R297">
        <v>4300351.8658646261</v>
      </c>
      <c r="S297">
        <f t="shared" si="56"/>
        <v>0</v>
      </c>
      <c r="T297">
        <f t="shared" si="57"/>
        <v>0</v>
      </c>
      <c r="U297">
        <f t="shared" si="58"/>
        <v>1</v>
      </c>
      <c r="V297">
        <f t="shared" si="59"/>
        <v>0</v>
      </c>
      <c r="X297">
        <f t="shared" si="60"/>
        <v>476979.3842429014</v>
      </c>
      <c r="AA297">
        <f t="shared" si="50"/>
        <v>4300351.8658646261</v>
      </c>
      <c r="AC297">
        <v>476998.68098849989</v>
      </c>
      <c r="AD297">
        <v>0</v>
      </c>
    </row>
    <row r="298" spans="1:30" x14ac:dyDescent="0.25">
      <c r="A298" s="3" t="s">
        <v>75</v>
      </c>
      <c r="B298" s="2">
        <v>79</v>
      </c>
      <c r="C298">
        <v>42.25</v>
      </c>
      <c r="D298">
        <v>206</v>
      </c>
      <c r="E298" s="1" t="s">
        <v>4</v>
      </c>
      <c r="G298" s="1">
        <v>1</v>
      </c>
      <c r="I298" t="s">
        <v>74</v>
      </c>
      <c r="J298" s="17">
        <v>477002.73499999999</v>
      </c>
      <c r="K298" s="17">
        <v>4300417.0820000004</v>
      </c>
      <c r="L298">
        <f t="shared" si="51"/>
        <v>0.39500000000000002</v>
      </c>
      <c r="M298" s="2">
        <f t="shared" si="52"/>
        <v>42.645000000000003</v>
      </c>
      <c r="N298">
        <f t="shared" si="53"/>
        <v>3.595378259108319</v>
      </c>
      <c r="O298">
        <f t="shared" si="54"/>
        <v>-18.694337554820208</v>
      </c>
      <c r="P298">
        <f t="shared" si="55"/>
        <v>-38.329072104427979</v>
      </c>
      <c r="Q298">
        <f t="shared" si="61"/>
        <v>476984.04066244519</v>
      </c>
      <c r="R298">
        <v>4300378.7529278956</v>
      </c>
      <c r="S298">
        <f t="shared" si="56"/>
        <v>0</v>
      </c>
      <c r="T298">
        <f t="shared" si="57"/>
        <v>0</v>
      </c>
      <c r="U298">
        <f t="shared" si="58"/>
        <v>1</v>
      </c>
      <c r="V298">
        <f t="shared" si="59"/>
        <v>0</v>
      </c>
      <c r="X298">
        <f t="shared" si="60"/>
        <v>476984.04066244519</v>
      </c>
      <c r="AA298">
        <f t="shared" si="50"/>
        <v>4300378.7529278956</v>
      </c>
      <c r="AC298">
        <v>477002.39492756472</v>
      </c>
      <c r="AD298">
        <v>0</v>
      </c>
    </row>
    <row r="299" spans="1:30" x14ac:dyDescent="0.25">
      <c r="A299" s="3" t="s">
        <v>75</v>
      </c>
      <c r="B299" s="2">
        <v>68</v>
      </c>
      <c r="C299">
        <v>24.45</v>
      </c>
      <c r="D299">
        <v>202.5</v>
      </c>
      <c r="E299" s="1" t="s">
        <v>2</v>
      </c>
      <c r="F299" s="1" t="s">
        <v>3</v>
      </c>
      <c r="J299" s="17">
        <v>477002.73499999999</v>
      </c>
      <c r="K299" s="17">
        <v>4300417.0820000004</v>
      </c>
      <c r="L299">
        <f t="shared" si="51"/>
        <v>0.34</v>
      </c>
      <c r="M299" s="2">
        <f t="shared" si="52"/>
        <v>24.79</v>
      </c>
      <c r="N299">
        <f t="shared" si="53"/>
        <v>3.5342917352885173</v>
      </c>
      <c r="O299">
        <f t="shared" si="54"/>
        <v>-9.4867222883305722</v>
      </c>
      <c r="P299">
        <f t="shared" si="55"/>
        <v>-22.902973610954799</v>
      </c>
      <c r="Q299">
        <f t="shared" si="61"/>
        <v>476993.24827771168</v>
      </c>
      <c r="R299">
        <v>4300394.1790263895</v>
      </c>
      <c r="S299">
        <f t="shared" si="56"/>
        <v>0</v>
      </c>
      <c r="T299">
        <f t="shared" si="57"/>
        <v>0</v>
      </c>
      <c r="U299">
        <f t="shared" si="58"/>
        <v>1</v>
      </c>
      <c r="V299">
        <f t="shared" si="59"/>
        <v>0</v>
      </c>
      <c r="X299">
        <f t="shared" si="60"/>
        <v>476993.24827771168</v>
      </c>
      <c r="AA299">
        <f t="shared" si="50"/>
        <v>4300394.1790263895</v>
      </c>
      <c r="AC299">
        <v>477003.36258696637</v>
      </c>
      <c r="AD299">
        <v>0</v>
      </c>
    </row>
    <row r="300" spans="1:30" x14ac:dyDescent="0.25">
      <c r="A300" s="3" t="s">
        <v>75</v>
      </c>
      <c r="B300" s="2">
        <v>62.5</v>
      </c>
      <c r="C300">
        <v>22.69</v>
      </c>
      <c r="D300">
        <v>221.1</v>
      </c>
      <c r="E300" s="1" t="s">
        <v>2</v>
      </c>
      <c r="F300" s="1" t="s">
        <v>3</v>
      </c>
      <c r="J300" s="17">
        <v>477002.73499999999</v>
      </c>
      <c r="K300" s="17">
        <v>4300417.0820000004</v>
      </c>
      <c r="L300">
        <f t="shared" si="51"/>
        <v>0.3125</v>
      </c>
      <c r="M300" s="2">
        <f t="shared" si="52"/>
        <v>23.002500000000001</v>
      </c>
      <c r="N300">
        <f t="shared" si="53"/>
        <v>3.8589229761594623</v>
      </c>
      <c r="O300">
        <f t="shared" si="54"/>
        <v>-15.121274091378682</v>
      </c>
      <c r="P300">
        <f t="shared" si="55"/>
        <v>-17.333841931418434</v>
      </c>
      <c r="Q300">
        <f t="shared" si="61"/>
        <v>476987.61372590862</v>
      </c>
      <c r="R300">
        <v>4300399.7481580693</v>
      </c>
      <c r="S300">
        <f t="shared" si="56"/>
        <v>0</v>
      </c>
      <c r="T300">
        <f t="shared" si="57"/>
        <v>0</v>
      </c>
      <c r="U300">
        <f t="shared" si="58"/>
        <v>1</v>
      </c>
      <c r="V300">
        <f t="shared" si="59"/>
        <v>0</v>
      </c>
      <c r="X300">
        <f t="shared" si="60"/>
        <v>476987.61372590862</v>
      </c>
      <c r="AA300">
        <f t="shared" si="50"/>
        <v>4300399.7481580693</v>
      </c>
      <c r="AC300">
        <v>477002.94272927142</v>
      </c>
      <c r="AD300">
        <v>0</v>
      </c>
    </row>
    <row r="301" spans="1:30" x14ac:dyDescent="0.25">
      <c r="A301" s="3" t="s">
        <v>75</v>
      </c>
      <c r="B301" s="2">
        <v>74.5</v>
      </c>
      <c r="C301">
        <v>10.09</v>
      </c>
      <c r="D301">
        <v>221.1</v>
      </c>
      <c r="E301" s="1" t="s">
        <v>4</v>
      </c>
      <c r="F301" s="1" t="s">
        <v>3</v>
      </c>
      <c r="J301" s="17">
        <v>477002.73499999999</v>
      </c>
      <c r="K301" s="17">
        <v>4300417.0820000004</v>
      </c>
      <c r="L301">
        <f t="shared" si="51"/>
        <v>0.3725</v>
      </c>
      <c r="M301" s="2">
        <f t="shared" si="52"/>
        <v>10.4625</v>
      </c>
      <c r="N301">
        <f t="shared" si="53"/>
        <v>3.8589229761594623</v>
      </c>
      <c r="O301">
        <f t="shared" si="54"/>
        <v>-6.877788509120724</v>
      </c>
      <c r="P301">
        <f t="shared" si="55"/>
        <v>-7.8841569919558898</v>
      </c>
      <c r="Q301">
        <f t="shared" si="61"/>
        <v>476995.85721149086</v>
      </c>
      <c r="R301">
        <v>4300409.1978430087</v>
      </c>
      <c r="S301">
        <f t="shared" si="56"/>
        <v>0</v>
      </c>
      <c r="T301">
        <f t="shared" si="57"/>
        <v>0</v>
      </c>
      <c r="U301">
        <f t="shared" si="58"/>
        <v>1</v>
      </c>
      <c r="V301">
        <f t="shared" si="59"/>
        <v>0</v>
      </c>
      <c r="X301">
        <f t="shared" si="60"/>
        <v>476995.85721149086</v>
      </c>
      <c r="AA301">
        <f t="shared" si="50"/>
        <v>4300409.1978430087</v>
      </c>
      <c r="AC301">
        <v>476950.42596638354</v>
      </c>
      <c r="AD301">
        <v>0</v>
      </c>
    </row>
    <row r="302" spans="1:30" x14ac:dyDescent="0.25">
      <c r="A302" s="3" t="s">
        <v>75</v>
      </c>
      <c r="B302" s="2">
        <v>78.2</v>
      </c>
      <c r="C302">
        <v>11.32</v>
      </c>
      <c r="D302">
        <v>229.8</v>
      </c>
      <c r="E302" s="1" t="s">
        <v>4</v>
      </c>
      <c r="F302" s="1" t="s">
        <v>3</v>
      </c>
      <c r="J302" s="17">
        <v>477002.73499999999</v>
      </c>
      <c r="K302" s="17">
        <v>4300417.0820000004</v>
      </c>
      <c r="L302">
        <f t="shared" si="51"/>
        <v>0.39100000000000001</v>
      </c>
      <c r="M302" s="2">
        <f t="shared" si="52"/>
        <v>11.711</v>
      </c>
      <c r="N302">
        <f t="shared" si="53"/>
        <v>4.0107666210829693</v>
      </c>
      <c r="O302">
        <f t="shared" si="54"/>
        <v>-8.9448152913402943</v>
      </c>
      <c r="P302">
        <f t="shared" si="55"/>
        <v>-7.5589549809351864</v>
      </c>
      <c r="Q302">
        <f t="shared" si="61"/>
        <v>476993.79018470866</v>
      </c>
      <c r="R302">
        <v>4300409.5230450192</v>
      </c>
      <c r="S302">
        <f t="shared" si="56"/>
        <v>0</v>
      </c>
      <c r="T302">
        <f t="shared" si="57"/>
        <v>0</v>
      </c>
      <c r="U302">
        <f t="shared" si="58"/>
        <v>1</v>
      </c>
      <c r="V302">
        <f t="shared" si="59"/>
        <v>0</v>
      </c>
      <c r="X302">
        <f t="shared" si="60"/>
        <v>476993.79018470866</v>
      </c>
      <c r="AA302">
        <f t="shared" si="50"/>
        <v>4300409.5230450192</v>
      </c>
      <c r="AC302">
        <v>476938.48438136035</v>
      </c>
      <c r="AD302">
        <v>0</v>
      </c>
    </row>
    <row r="303" spans="1:30" x14ac:dyDescent="0.25">
      <c r="A303" s="3" t="s">
        <v>75</v>
      </c>
      <c r="B303" s="2">
        <v>56.2</v>
      </c>
      <c r="C303">
        <v>24.21</v>
      </c>
      <c r="D303">
        <v>240.6</v>
      </c>
      <c r="E303" s="1" t="s">
        <v>2</v>
      </c>
      <c r="F303" s="1" t="s">
        <v>3</v>
      </c>
      <c r="J303" s="17">
        <v>477002.73499999999</v>
      </c>
      <c r="K303" s="17">
        <v>4300417.0820000004</v>
      </c>
      <c r="L303">
        <f t="shared" si="51"/>
        <v>0.28100000000000003</v>
      </c>
      <c r="M303" s="2">
        <f t="shared" si="52"/>
        <v>24.491</v>
      </c>
      <c r="N303">
        <f t="shared" si="53"/>
        <v>4.1992621802983567</v>
      </c>
      <c r="O303">
        <f t="shared" si="54"/>
        <v>-21.336897448144558</v>
      </c>
      <c r="P303">
        <f t="shared" si="55"/>
        <v>-12.022723829788418</v>
      </c>
      <c r="Q303">
        <f t="shared" si="61"/>
        <v>476981.39810255182</v>
      </c>
      <c r="R303">
        <v>4300405.059276171</v>
      </c>
      <c r="S303">
        <f t="shared" si="56"/>
        <v>0</v>
      </c>
      <c r="T303">
        <f t="shared" si="57"/>
        <v>0</v>
      </c>
      <c r="U303">
        <f t="shared" si="58"/>
        <v>1</v>
      </c>
      <c r="V303">
        <f t="shared" si="59"/>
        <v>0</v>
      </c>
      <c r="X303">
        <f t="shared" si="60"/>
        <v>476981.39810255182</v>
      </c>
      <c r="AA303">
        <f t="shared" si="50"/>
        <v>4300405.059276171</v>
      </c>
      <c r="AC303">
        <v>476937.24817134917</v>
      </c>
      <c r="AD303">
        <v>0</v>
      </c>
    </row>
    <row r="304" spans="1:30" x14ac:dyDescent="0.25">
      <c r="A304" s="3" t="s">
        <v>75</v>
      </c>
      <c r="B304" s="2">
        <v>59</v>
      </c>
      <c r="C304">
        <v>34.97</v>
      </c>
      <c r="D304">
        <v>241.6</v>
      </c>
      <c r="E304" s="1" t="s">
        <v>2</v>
      </c>
      <c r="F304" s="1" t="s">
        <v>3</v>
      </c>
      <c r="J304" s="17">
        <v>477002.73499999999</v>
      </c>
      <c r="K304" s="17">
        <v>4300417.0820000004</v>
      </c>
      <c r="L304">
        <f t="shared" si="51"/>
        <v>0.29499999999999998</v>
      </c>
      <c r="M304" s="2">
        <f t="shared" si="52"/>
        <v>35.265000000000001</v>
      </c>
      <c r="N304">
        <f t="shared" si="53"/>
        <v>4.2167154728182998</v>
      </c>
      <c r="O304">
        <f t="shared" si="54"/>
        <v>-31.020806922141226</v>
      </c>
      <c r="P304">
        <f t="shared" si="55"/>
        <v>-16.772887732863268</v>
      </c>
      <c r="Q304">
        <f t="shared" si="61"/>
        <v>476971.71419307782</v>
      </c>
      <c r="R304">
        <v>4300400.3091122676</v>
      </c>
      <c r="S304">
        <f t="shared" si="56"/>
        <v>0</v>
      </c>
      <c r="T304">
        <f t="shared" si="57"/>
        <v>0</v>
      </c>
      <c r="U304">
        <f t="shared" si="58"/>
        <v>1</v>
      </c>
      <c r="V304">
        <f t="shared" si="59"/>
        <v>0</v>
      </c>
      <c r="X304">
        <f t="shared" si="60"/>
        <v>476971.71419307782</v>
      </c>
      <c r="AA304">
        <f t="shared" si="50"/>
        <v>4300400.3091122676</v>
      </c>
      <c r="AC304">
        <v>476908.39276030572</v>
      </c>
      <c r="AD304">
        <v>0</v>
      </c>
    </row>
    <row r="305" spans="1:30" x14ac:dyDescent="0.25">
      <c r="A305" s="3" t="s">
        <v>75</v>
      </c>
      <c r="B305" s="2">
        <v>65.2</v>
      </c>
      <c r="C305">
        <v>19.579999999999998</v>
      </c>
      <c r="D305">
        <v>251.5</v>
      </c>
      <c r="E305" s="1" t="s">
        <v>2</v>
      </c>
      <c r="F305" s="1" t="s">
        <v>3</v>
      </c>
      <c r="J305" s="17">
        <v>477002.73499999999</v>
      </c>
      <c r="K305" s="17">
        <v>4300417.0820000004</v>
      </c>
      <c r="L305">
        <f t="shared" si="51"/>
        <v>0.32600000000000001</v>
      </c>
      <c r="M305" s="2">
        <f t="shared" si="52"/>
        <v>19.905999999999999</v>
      </c>
      <c r="N305">
        <f t="shared" si="53"/>
        <v>4.3895030687657384</v>
      </c>
      <c r="O305">
        <f t="shared" si="54"/>
        <v>-18.877330680534602</v>
      </c>
      <c r="P305">
        <f t="shared" si="55"/>
        <v>-6.3162664903997738</v>
      </c>
      <c r="Q305">
        <f t="shared" si="61"/>
        <v>476983.85766931943</v>
      </c>
      <c r="R305">
        <v>4300410.7657335103</v>
      </c>
      <c r="S305">
        <f t="shared" si="56"/>
        <v>0</v>
      </c>
      <c r="T305">
        <f t="shared" si="57"/>
        <v>0</v>
      </c>
      <c r="U305">
        <f t="shared" si="58"/>
        <v>1</v>
      </c>
      <c r="V305">
        <f t="shared" si="59"/>
        <v>0</v>
      </c>
      <c r="X305">
        <f t="shared" si="60"/>
        <v>476983.85766931943</v>
      </c>
      <c r="AA305">
        <f t="shared" si="50"/>
        <v>4300410.7657335103</v>
      </c>
      <c r="AC305">
        <v>476951.05564843753</v>
      </c>
      <c r="AD305">
        <v>0</v>
      </c>
    </row>
    <row r="306" spans="1:30" x14ac:dyDescent="0.25">
      <c r="A306" s="3" t="s">
        <v>75</v>
      </c>
      <c r="B306" s="2">
        <v>71.5</v>
      </c>
      <c r="C306">
        <v>18.57</v>
      </c>
      <c r="D306">
        <v>263.7</v>
      </c>
      <c r="E306" s="1" t="s">
        <v>2</v>
      </c>
      <c r="F306" s="1" t="s">
        <v>3</v>
      </c>
      <c r="J306" s="17">
        <v>477002.73499999999</v>
      </c>
      <c r="K306" s="17">
        <v>4300417.0820000004</v>
      </c>
      <c r="L306">
        <f t="shared" si="51"/>
        <v>0.35749999999999998</v>
      </c>
      <c r="M306" s="2">
        <f t="shared" si="52"/>
        <v>18.927500000000002</v>
      </c>
      <c r="N306">
        <f t="shared" si="53"/>
        <v>4.6024332375090466</v>
      </c>
      <c r="O306">
        <f t="shared" si="54"/>
        <v>-18.813195984377913</v>
      </c>
      <c r="P306">
        <f t="shared" si="55"/>
        <v>-2.0769961731757678</v>
      </c>
      <c r="Q306">
        <f t="shared" si="61"/>
        <v>476983.92180401558</v>
      </c>
      <c r="R306">
        <v>4300415.0050038276</v>
      </c>
      <c r="S306">
        <f t="shared" si="56"/>
        <v>0</v>
      </c>
      <c r="T306">
        <f t="shared" si="57"/>
        <v>0</v>
      </c>
      <c r="U306">
        <f t="shared" si="58"/>
        <v>1</v>
      </c>
      <c r="V306">
        <f t="shared" si="59"/>
        <v>0</v>
      </c>
      <c r="X306">
        <f t="shared" si="60"/>
        <v>476983.92180401558</v>
      </c>
      <c r="AA306">
        <f t="shared" si="50"/>
        <v>4300415.0050038276</v>
      </c>
      <c r="AC306">
        <v>476949.78611862037</v>
      </c>
      <c r="AD306">
        <v>0</v>
      </c>
    </row>
    <row r="307" spans="1:30" x14ac:dyDescent="0.25">
      <c r="A307" s="3" t="s">
        <v>75</v>
      </c>
      <c r="B307" s="2">
        <v>57.2</v>
      </c>
      <c r="C307">
        <v>24.08</v>
      </c>
      <c r="D307">
        <v>266.7</v>
      </c>
      <c r="E307" s="1" t="s">
        <v>2</v>
      </c>
      <c r="F307" s="1" t="s">
        <v>3</v>
      </c>
      <c r="J307" s="17">
        <v>477002.73499999999</v>
      </c>
      <c r="K307" s="17">
        <v>4300417.0820000004</v>
      </c>
      <c r="L307">
        <f t="shared" si="51"/>
        <v>0.28600000000000003</v>
      </c>
      <c r="M307" s="2">
        <f t="shared" si="52"/>
        <v>24.366</v>
      </c>
      <c r="N307">
        <f t="shared" si="53"/>
        <v>4.6547931150688768</v>
      </c>
      <c r="O307">
        <f t="shared" si="54"/>
        <v>-24.325596703617414</v>
      </c>
      <c r="P307">
        <f t="shared" si="55"/>
        <v>-1.4026050808968202</v>
      </c>
      <c r="Q307">
        <f t="shared" si="61"/>
        <v>476978.40940329636</v>
      </c>
      <c r="R307">
        <v>4300415.6793949194</v>
      </c>
      <c r="S307">
        <f t="shared" si="56"/>
        <v>0</v>
      </c>
      <c r="T307">
        <f t="shared" si="57"/>
        <v>0</v>
      </c>
      <c r="U307">
        <f t="shared" si="58"/>
        <v>1</v>
      </c>
      <c r="V307">
        <f t="shared" si="59"/>
        <v>0</v>
      </c>
      <c r="X307">
        <f t="shared" si="60"/>
        <v>476978.40940329636</v>
      </c>
      <c r="AA307">
        <f t="shared" si="50"/>
        <v>4300415.6793949194</v>
      </c>
      <c r="AC307">
        <v>476924.01500000001</v>
      </c>
      <c r="AD307">
        <v>0</v>
      </c>
    </row>
    <row r="308" spans="1:30" x14ac:dyDescent="0.25">
      <c r="A308" s="3" t="s">
        <v>75</v>
      </c>
      <c r="B308" s="2">
        <v>59.5</v>
      </c>
      <c r="C308">
        <v>8.83</v>
      </c>
      <c r="D308">
        <v>287.8</v>
      </c>
      <c r="E308" s="1" t="s">
        <v>2</v>
      </c>
      <c r="F308" s="1" t="s">
        <v>3</v>
      </c>
      <c r="J308" s="17">
        <v>477002.73499999999</v>
      </c>
      <c r="K308" s="17">
        <v>4300417.0820000004</v>
      </c>
      <c r="L308">
        <f t="shared" si="51"/>
        <v>0.29749999999999999</v>
      </c>
      <c r="M308" s="2">
        <f t="shared" si="52"/>
        <v>9.1274999999999995</v>
      </c>
      <c r="N308">
        <f t="shared" si="53"/>
        <v>5.0230575872396805</v>
      </c>
      <c r="O308">
        <f t="shared" si="54"/>
        <v>-8.6905610322538713</v>
      </c>
      <c r="P308">
        <f t="shared" si="55"/>
        <v>2.7902338960507471</v>
      </c>
      <c r="Q308">
        <f t="shared" si="61"/>
        <v>476994.04443896771</v>
      </c>
      <c r="R308">
        <v>4300419.8722338965</v>
      </c>
      <c r="S308">
        <f t="shared" si="56"/>
        <v>0</v>
      </c>
      <c r="T308">
        <f t="shared" si="57"/>
        <v>0</v>
      </c>
      <c r="U308">
        <f t="shared" si="58"/>
        <v>1</v>
      </c>
      <c r="V308">
        <f t="shared" si="59"/>
        <v>0</v>
      </c>
      <c r="X308">
        <f t="shared" si="60"/>
        <v>476994.04443896771</v>
      </c>
      <c r="AA308">
        <f t="shared" si="50"/>
        <v>4300419.8722338965</v>
      </c>
      <c r="AC308">
        <v>476939.65765931475</v>
      </c>
      <c r="AD308">
        <v>0</v>
      </c>
    </row>
    <row r="309" spans="1:30" x14ac:dyDescent="0.25">
      <c r="A309" s="3" t="s">
        <v>75</v>
      </c>
      <c r="B309" s="2">
        <v>60.8</v>
      </c>
      <c r="C309">
        <v>22.8</v>
      </c>
      <c r="D309">
        <v>300.60000000000002</v>
      </c>
      <c r="E309" s="1" t="s">
        <v>2</v>
      </c>
      <c r="F309" s="1" t="s">
        <v>3</v>
      </c>
      <c r="J309" s="17">
        <v>477002.73499999999</v>
      </c>
      <c r="K309" s="17">
        <v>4300417.0820000004</v>
      </c>
      <c r="L309">
        <f t="shared" si="51"/>
        <v>0.30399999999999999</v>
      </c>
      <c r="M309" s="2">
        <f t="shared" si="52"/>
        <v>23.103999999999999</v>
      </c>
      <c r="N309">
        <f t="shared" si="53"/>
        <v>5.246459731494955</v>
      </c>
      <c r="O309">
        <f t="shared" si="54"/>
        <v>-19.88658379189911</v>
      </c>
      <c r="P309">
        <f t="shared" si="55"/>
        <v>11.760892869496583</v>
      </c>
      <c r="Q309">
        <f t="shared" si="61"/>
        <v>476982.84841620811</v>
      </c>
      <c r="R309">
        <v>4300428.8428928703</v>
      </c>
      <c r="S309">
        <f t="shared" si="56"/>
        <v>0</v>
      </c>
      <c r="T309">
        <f t="shared" si="57"/>
        <v>0</v>
      </c>
      <c r="U309">
        <f t="shared" si="58"/>
        <v>1</v>
      </c>
      <c r="V309">
        <f t="shared" si="59"/>
        <v>0</v>
      </c>
      <c r="X309">
        <f t="shared" si="60"/>
        <v>476982.84841620811</v>
      </c>
      <c r="AA309">
        <f t="shared" ref="AA309:AA330" si="62">K309+P309</f>
        <v>4300428.8428928703</v>
      </c>
      <c r="AC309">
        <v>476935.13594155089</v>
      </c>
      <c r="AD309">
        <v>0</v>
      </c>
    </row>
    <row r="310" spans="1:30" x14ac:dyDescent="0.25">
      <c r="A310" s="3" t="s">
        <v>75</v>
      </c>
      <c r="B310" s="2">
        <v>75</v>
      </c>
      <c r="C310">
        <v>32.28</v>
      </c>
      <c r="D310">
        <v>294</v>
      </c>
      <c r="E310" s="1" t="s">
        <v>2</v>
      </c>
      <c r="F310" s="1" t="s">
        <v>3</v>
      </c>
      <c r="J310" s="17">
        <v>477002.73499999999</v>
      </c>
      <c r="K310" s="17">
        <v>4300417.0820000004</v>
      </c>
      <c r="L310">
        <f t="shared" si="51"/>
        <v>0.375</v>
      </c>
      <c r="M310" s="2">
        <f t="shared" si="52"/>
        <v>32.655000000000001</v>
      </c>
      <c r="N310">
        <f t="shared" si="53"/>
        <v>5.1312680008633285</v>
      </c>
      <c r="O310">
        <f t="shared" si="54"/>
        <v>-29.831826919319141</v>
      </c>
      <c r="P310">
        <f t="shared" si="55"/>
        <v>13.281985079640242</v>
      </c>
      <c r="Q310">
        <f t="shared" si="61"/>
        <v>476972.90317308065</v>
      </c>
      <c r="R310">
        <v>4300430.3639850803</v>
      </c>
      <c r="S310">
        <f t="shared" si="56"/>
        <v>0</v>
      </c>
      <c r="T310">
        <f t="shared" si="57"/>
        <v>0</v>
      </c>
      <c r="U310">
        <f t="shared" si="58"/>
        <v>1</v>
      </c>
      <c r="V310">
        <f t="shared" si="59"/>
        <v>0</v>
      </c>
      <c r="X310">
        <f t="shared" si="60"/>
        <v>476972.90317308065</v>
      </c>
      <c r="AA310">
        <f t="shared" si="62"/>
        <v>4300430.3639850803</v>
      </c>
      <c r="AC310">
        <v>476929.99613870814</v>
      </c>
      <c r="AD310">
        <v>0</v>
      </c>
    </row>
    <row r="311" spans="1:30" x14ac:dyDescent="0.25">
      <c r="A311" s="3" t="s">
        <v>75</v>
      </c>
      <c r="B311" s="2">
        <v>69</v>
      </c>
      <c r="C311">
        <v>37.590000000000003</v>
      </c>
      <c r="D311">
        <v>327</v>
      </c>
      <c r="E311" s="1" t="s">
        <v>4</v>
      </c>
      <c r="F311" s="1" t="s">
        <v>3</v>
      </c>
      <c r="H311" s="1" t="s">
        <v>18</v>
      </c>
      <c r="J311" s="17">
        <v>477002.73499999999</v>
      </c>
      <c r="K311" s="17">
        <v>4300417.0820000004</v>
      </c>
      <c r="L311">
        <f t="shared" si="51"/>
        <v>0.34499999999999997</v>
      </c>
      <c r="M311" s="2">
        <f t="shared" si="52"/>
        <v>37.935000000000002</v>
      </c>
      <c r="N311">
        <f t="shared" si="53"/>
        <v>5.7072266540214578</v>
      </c>
      <c r="O311">
        <f t="shared" si="54"/>
        <v>-20.660881793295051</v>
      </c>
      <c r="P311">
        <f t="shared" si="55"/>
        <v>31.814967995009663</v>
      </c>
      <c r="Q311">
        <f t="shared" si="61"/>
        <v>476982.07411820668</v>
      </c>
      <c r="R311">
        <v>4300448.896967995</v>
      </c>
      <c r="S311">
        <f t="shared" si="56"/>
        <v>0</v>
      </c>
      <c r="T311">
        <f t="shared" si="57"/>
        <v>0</v>
      </c>
      <c r="U311">
        <f t="shared" si="58"/>
        <v>1</v>
      </c>
      <c r="V311">
        <f t="shared" si="59"/>
        <v>0</v>
      </c>
      <c r="X311">
        <f t="shared" si="60"/>
        <v>476982.07411820668</v>
      </c>
      <c r="AA311">
        <f t="shared" si="62"/>
        <v>4300448.896967995</v>
      </c>
      <c r="AC311">
        <v>476923.73359104653</v>
      </c>
      <c r="AD311">
        <v>0</v>
      </c>
    </row>
    <row r="312" spans="1:30" x14ac:dyDescent="0.25">
      <c r="A312" s="3" t="s">
        <v>75</v>
      </c>
      <c r="B312" s="2">
        <v>63</v>
      </c>
      <c r="C312">
        <v>19.8</v>
      </c>
      <c r="D312">
        <v>332</v>
      </c>
      <c r="E312" s="1" t="s">
        <v>2</v>
      </c>
      <c r="F312" s="1" t="s">
        <v>3</v>
      </c>
      <c r="J312" s="17">
        <v>477002.73499999999</v>
      </c>
      <c r="K312" s="17">
        <v>4300417.0820000004</v>
      </c>
      <c r="L312">
        <f t="shared" si="51"/>
        <v>0.315</v>
      </c>
      <c r="M312" s="2">
        <f t="shared" si="52"/>
        <v>20.115000000000002</v>
      </c>
      <c r="N312">
        <f t="shared" si="53"/>
        <v>5.7944931166211742</v>
      </c>
      <c r="O312">
        <f t="shared" si="54"/>
        <v>-9.4434204854381942</v>
      </c>
      <c r="P312">
        <f t="shared" si="55"/>
        <v>17.760490830357316</v>
      </c>
      <c r="Q312">
        <f t="shared" si="61"/>
        <v>476993.29157951457</v>
      </c>
      <c r="R312">
        <v>4300434.8424908305</v>
      </c>
      <c r="S312">
        <f t="shared" si="56"/>
        <v>0</v>
      </c>
      <c r="T312">
        <f t="shared" si="57"/>
        <v>0</v>
      </c>
      <c r="U312">
        <f t="shared" si="58"/>
        <v>1</v>
      </c>
      <c r="V312">
        <f t="shared" si="59"/>
        <v>0</v>
      </c>
      <c r="X312">
        <f t="shared" si="60"/>
        <v>476993.29157951457</v>
      </c>
      <c r="AA312">
        <f t="shared" si="62"/>
        <v>4300434.8424908305</v>
      </c>
      <c r="AC312">
        <v>476923.25515070808</v>
      </c>
      <c r="AD312">
        <v>0</v>
      </c>
    </row>
    <row r="313" spans="1:30" x14ac:dyDescent="0.25">
      <c r="A313" s="3" t="s">
        <v>76</v>
      </c>
      <c r="B313" s="2">
        <v>79.5</v>
      </c>
      <c r="C313">
        <v>18.68</v>
      </c>
      <c r="D313">
        <v>55.5</v>
      </c>
      <c r="E313" s="1" t="s">
        <v>1</v>
      </c>
      <c r="F313" s="1" t="s">
        <v>3</v>
      </c>
      <c r="J313" s="17">
        <v>476921.01199999999</v>
      </c>
      <c r="K313" s="17">
        <v>4300468.1059999997</v>
      </c>
      <c r="L313">
        <f t="shared" si="51"/>
        <v>0.39750000000000002</v>
      </c>
      <c r="M313" s="2">
        <f t="shared" si="52"/>
        <v>19.077500000000001</v>
      </c>
      <c r="N313">
        <f t="shared" si="53"/>
        <v>0.96865773485685291</v>
      </c>
      <c r="O313">
        <f t="shared" si="54"/>
        <v>15.722267363436504</v>
      </c>
      <c r="P313">
        <f t="shared" si="55"/>
        <v>10.805614984933499</v>
      </c>
      <c r="Q313">
        <f t="shared" si="61"/>
        <v>476936.73426736344</v>
      </c>
      <c r="R313">
        <v>4300478.9116149843</v>
      </c>
      <c r="S313">
        <f t="shared" si="56"/>
        <v>0</v>
      </c>
      <c r="T313">
        <f t="shared" si="57"/>
        <v>0</v>
      </c>
      <c r="U313">
        <f t="shared" si="58"/>
        <v>1</v>
      </c>
      <c r="V313">
        <f t="shared" si="59"/>
        <v>0</v>
      </c>
      <c r="X313">
        <f t="shared" si="60"/>
        <v>476936.73426736344</v>
      </c>
      <c r="AA313">
        <f t="shared" si="62"/>
        <v>4300478.9116149843</v>
      </c>
      <c r="AC313">
        <v>476922.82236833422</v>
      </c>
      <c r="AD313">
        <v>0</v>
      </c>
    </row>
    <row r="314" spans="1:30" x14ac:dyDescent="0.25">
      <c r="A314" s="3" t="s">
        <v>76</v>
      </c>
      <c r="B314" s="2">
        <v>54.5</v>
      </c>
      <c r="C314">
        <v>24.22</v>
      </c>
      <c r="D314" s="15">
        <v>112</v>
      </c>
      <c r="E314" s="1" t="s">
        <v>2</v>
      </c>
      <c r="F314" s="1" t="s">
        <v>3</v>
      </c>
      <c r="J314" s="17">
        <v>476921.01199999999</v>
      </c>
      <c r="K314" s="17">
        <v>4300468.1059999997</v>
      </c>
      <c r="L314">
        <f t="shared" si="51"/>
        <v>0.27250000000000002</v>
      </c>
      <c r="M314" s="2">
        <f t="shared" si="52"/>
        <v>24.4925</v>
      </c>
      <c r="N314">
        <f t="shared" si="53"/>
        <v>1.9547687622336491</v>
      </c>
      <c r="O314">
        <f t="shared" si="54"/>
        <v>22.70905055797704</v>
      </c>
      <c r="P314">
        <f t="shared" si="55"/>
        <v>-9.1750519892392255</v>
      </c>
      <c r="Q314">
        <f t="shared" si="61"/>
        <v>476943.72105055797</v>
      </c>
      <c r="R314">
        <v>4300458.9309480106</v>
      </c>
      <c r="S314">
        <f t="shared" si="56"/>
        <v>0</v>
      </c>
      <c r="T314">
        <f t="shared" si="57"/>
        <v>0</v>
      </c>
      <c r="U314">
        <f t="shared" si="58"/>
        <v>1</v>
      </c>
      <c r="V314">
        <f t="shared" si="59"/>
        <v>0</v>
      </c>
      <c r="X314">
        <f t="shared" si="60"/>
        <v>476943.72105055797</v>
      </c>
      <c r="AA314">
        <f t="shared" si="62"/>
        <v>4300458.9309480106</v>
      </c>
      <c r="AC314">
        <v>476919.26920509449</v>
      </c>
      <c r="AD314">
        <v>0</v>
      </c>
    </row>
    <row r="315" spans="1:30" x14ac:dyDescent="0.25">
      <c r="A315" s="3" t="s">
        <v>76</v>
      </c>
      <c r="B315" s="2">
        <v>71</v>
      </c>
      <c r="C315">
        <v>41.3</v>
      </c>
      <c r="D315" s="15">
        <v>167</v>
      </c>
      <c r="E315" s="1" t="s">
        <v>2</v>
      </c>
      <c r="F315" s="1" t="s">
        <v>3</v>
      </c>
      <c r="J315" s="17">
        <v>476921.01199999999</v>
      </c>
      <c r="K315" s="17">
        <v>4300468.1059999997</v>
      </c>
      <c r="L315">
        <f t="shared" si="51"/>
        <v>0.35499999999999998</v>
      </c>
      <c r="M315" s="2">
        <f t="shared" si="52"/>
        <v>41.654999999999994</v>
      </c>
      <c r="N315">
        <f t="shared" si="53"/>
        <v>2.9146998508305302</v>
      </c>
      <c r="O315">
        <f t="shared" si="54"/>
        <v>9.3703361686937043</v>
      </c>
      <c r="P315">
        <f t="shared" si="55"/>
        <v>-40.587385048628967</v>
      </c>
      <c r="Q315">
        <f t="shared" si="61"/>
        <v>476930.38233616867</v>
      </c>
      <c r="R315">
        <v>4300427.5186149506</v>
      </c>
      <c r="S315">
        <f t="shared" si="56"/>
        <v>0</v>
      </c>
      <c r="T315">
        <f t="shared" si="57"/>
        <v>0</v>
      </c>
      <c r="U315">
        <f t="shared" si="58"/>
        <v>1</v>
      </c>
      <c r="V315">
        <f t="shared" si="59"/>
        <v>0</v>
      </c>
      <c r="X315">
        <f t="shared" si="60"/>
        <v>476930.38233616867</v>
      </c>
      <c r="AA315">
        <f t="shared" si="62"/>
        <v>4300427.5186149506</v>
      </c>
      <c r="AC315">
        <v>476909.7618275428</v>
      </c>
      <c r="AD315">
        <v>0</v>
      </c>
    </row>
    <row r="316" spans="1:30" x14ac:dyDescent="0.25">
      <c r="A316" s="3" t="s">
        <v>76</v>
      </c>
      <c r="B316" s="2">
        <v>72.5</v>
      </c>
      <c r="C316">
        <v>19.62</v>
      </c>
      <c r="D316" s="15">
        <v>94</v>
      </c>
      <c r="E316" s="1" t="s">
        <v>2</v>
      </c>
      <c r="F316" s="1" t="s">
        <v>3</v>
      </c>
      <c r="J316" s="17">
        <v>476921.01199999999</v>
      </c>
      <c r="K316" s="17">
        <v>4300468.1059999997</v>
      </c>
      <c r="L316">
        <f t="shared" si="51"/>
        <v>0.36249999999999999</v>
      </c>
      <c r="M316" s="2">
        <f t="shared" si="52"/>
        <v>19.982500000000002</v>
      </c>
      <c r="N316">
        <f t="shared" si="53"/>
        <v>1.6406094968746698</v>
      </c>
      <c r="O316">
        <f t="shared" si="54"/>
        <v>19.933823634316937</v>
      </c>
      <c r="P316">
        <f t="shared" si="55"/>
        <v>-1.3939087365919844</v>
      </c>
      <c r="Q316">
        <f t="shared" si="61"/>
        <v>476940.94582363428</v>
      </c>
      <c r="R316">
        <v>4300466.7120912634</v>
      </c>
      <c r="S316">
        <f t="shared" si="56"/>
        <v>0</v>
      </c>
      <c r="T316">
        <f t="shared" si="57"/>
        <v>0</v>
      </c>
      <c r="U316">
        <f t="shared" si="58"/>
        <v>1</v>
      </c>
      <c r="V316">
        <f t="shared" si="59"/>
        <v>0</v>
      </c>
      <c r="X316">
        <f t="shared" si="60"/>
        <v>476940.94582363428</v>
      </c>
      <c r="AA316">
        <f t="shared" si="62"/>
        <v>4300466.7120912634</v>
      </c>
      <c r="AC316">
        <v>476909.3460085176</v>
      </c>
      <c r="AD316">
        <v>0</v>
      </c>
    </row>
    <row r="317" spans="1:30" x14ac:dyDescent="0.25">
      <c r="A317" s="3" t="s">
        <v>76</v>
      </c>
      <c r="B317" s="2">
        <v>79.5</v>
      </c>
      <c r="C317">
        <v>2.39</v>
      </c>
      <c r="D317" s="15">
        <v>248</v>
      </c>
      <c r="E317" s="1" t="s">
        <v>12</v>
      </c>
      <c r="F317" s="1" t="s">
        <v>3</v>
      </c>
      <c r="J317" s="17">
        <v>476921.01199999999</v>
      </c>
      <c r="K317" s="17">
        <v>4300468.1059999997</v>
      </c>
      <c r="L317">
        <f t="shared" si="51"/>
        <v>0.39750000000000002</v>
      </c>
      <c r="M317" s="2">
        <f t="shared" si="52"/>
        <v>2.7875000000000001</v>
      </c>
      <c r="N317">
        <f t="shared" si="53"/>
        <v>4.3284165449459371</v>
      </c>
      <c r="O317">
        <f t="shared" si="54"/>
        <v>-2.5845249946049198</v>
      </c>
      <c r="P317">
        <f t="shared" si="55"/>
        <v>-1.0442158791468557</v>
      </c>
      <c r="Q317">
        <f t="shared" si="61"/>
        <v>476918.42747500539</v>
      </c>
      <c r="R317">
        <v>4300467.0617841203</v>
      </c>
      <c r="S317">
        <f t="shared" si="56"/>
        <v>0</v>
      </c>
      <c r="T317">
        <f t="shared" si="57"/>
        <v>0</v>
      </c>
      <c r="U317">
        <f t="shared" si="58"/>
        <v>1</v>
      </c>
      <c r="V317">
        <f t="shared" si="59"/>
        <v>0</v>
      </c>
      <c r="X317">
        <f t="shared" si="60"/>
        <v>476918.42747500539</v>
      </c>
      <c r="AA317">
        <f t="shared" si="62"/>
        <v>4300467.0617841203</v>
      </c>
      <c r="AC317">
        <v>476908.45012757019</v>
      </c>
      <c r="AD317">
        <v>0</v>
      </c>
    </row>
    <row r="318" spans="1:30" x14ac:dyDescent="0.25">
      <c r="A318" s="3" t="s">
        <v>76</v>
      </c>
      <c r="B318" s="2">
        <v>73</v>
      </c>
      <c r="C318">
        <v>15.82</v>
      </c>
      <c r="D318" s="15">
        <v>300</v>
      </c>
      <c r="E318" s="1" t="s">
        <v>12</v>
      </c>
      <c r="F318" s="1" t="s">
        <v>3</v>
      </c>
      <c r="J318" s="17">
        <v>476921.01199999999</v>
      </c>
      <c r="K318" s="17">
        <v>4300468.1059999997</v>
      </c>
      <c r="L318">
        <f t="shared" si="51"/>
        <v>0.36499999999999999</v>
      </c>
      <c r="M318" s="2">
        <f t="shared" si="52"/>
        <v>16.184999999999999</v>
      </c>
      <c r="N318">
        <f t="shared" si="53"/>
        <v>5.2359877559829888</v>
      </c>
      <c r="O318">
        <f t="shared" si="54"/>
        <v>-14.016621160251137</v>
      </c>
      <c r="P318">
        <f t="shared" si="55"/>
        <v>8.0925000000000011</v>
      </c>
      <c r="Q318">
        <f t="shared" si="61"/>
        <v>476906.99537883973</v>
      </c>
      <c r="R318">
        <v>4300476.1984999999</v>
      </c>
      <c r="S318">
        <f t="shared" si="56"/>
        <v>0</v>
      </c>
      <c r="T318">
        <f t="shared" si="57"/>
        <v>0</v>
      </c>
      <c r="U318">
        <f t="shared" si="58"/>
        <v>1</v>
      </c>
      <c r="V318">
        <f t="shared" si="59"/>
        <v>0</v>
      </c>
      <c r="X318">
        <f t="shared" si="60"/>
        <v>476906.99537883973</v>
      </c>
      <c r="AA318">
        <f t="shared" si="62"/>
        <v>4300476.1984999999</v>
      </c>
      <c r="AC318">
        <v>476916.58327614632</v>
      </c>
      <c r="AD318">
        <v>0</v>
      </c>
    </row>
    <row r="319" spans="1:30" x14ac:dyDescent="0.25">
      <c r="A319" s="3" t="s">
        <v>76</v>
      </c>
      <c r="B319" s="2">
        <v>78.5</v>
      </c>
      <c r="C319">
        <v>13.85</v>
      </c>
      <c r="D319" s="15">
        <v>344</v>
      </c>
      <c r="E319" s="1" t="s">
        <v>12</v>
      </c>
      <c r="F319" s="1" t="s">
        <v>3</v>
      </c>
      <c r="J319" s="17">
        <v>476921.01199999999</v>
      </c>
      <c r="K319" s="17">
        <v>4300468.1059999997</v>
      </c>
      <c r="L319">
        <f t="shared" si="51"/>
        <v>0.39250000000000002</v>
      </c>
      <c r="M319" s="2">
        <f t="shared" si="52"/>
        <v>14.2425</v>
      </c>
      <c r="N319">
        <f t="shared" si="53"/>
        <v>6.003932626860494</v>
      </c>
      <c r="O319">
        <f t="shared" si="54"/>
        <v>-3.9257650402236073</v>
      </c>
      <c r="P319">
        <f t="shared" si="55"/>
        <v>13.690769704401507</v>
      </c>
      <c r="Q319">
        <f t="shared" si="61"/>
        <v>476917.08623495977</v>
      </c>
      <c r="R319">
        <v>4300481.7967697037</v>
      </c>
      <c r="S319">
        <f t="shared" si="56"/>
        <v>0</v>
      </c>
      <c r="T319">
        <f t="shared" si="57"/>
        <v>0</v>
      </c>
      <c r="U319">
        <f t="shared" si="58"/>
        <v>1</v>
      </c>
      <c r="V319">
        <f t="shared" si="59"/>
        <v>0</v>
      </c>
      <c r="X319">
        <f t="shared" si="60"/>
        <v>476917.08623495977</v>
      </c>
      <c r="AA319">
        <f t="shared" si="62"/>
        <v>4300481.7967697037</v>
      </c>
      <c r="AC319">
        <v>477055.04427090706</v>
      </c>
      <c r="AD319">
        <v>0</v>
      </c>
    </row>
    <row r="320" spans="1:30" x14ac:dyDescent="0.25">
      <c r="A320" s="3" t="s">
        <v>76</v>
      </c>
      <c r="B320" s="2">
        <v>63.2</v>
      </c>
      <c r="C320">
        <v>15.04</v>
      </c>
      <c r="D320" s="15">
        <v>347</v>
      </c>
      <c r="E320" s="1" t="s">
        <v>12</v>
      </c>
      <c r="F320" s="1" t="s">
        <v>3</v>
      </c>
      <c r="J320" s="17">
        <v>476921.01199999999</v>
      </c>
      <c r="K320" s="17">
        <v>4300468.1059999997</v>
      </c>
      <c r="L320">
        <f t="shared" si="51"/>
        <v>0.316</v>
      </c>
      <c r="M320" s="2">
        <f t="shared" si="52"/>
        <v>15.356</v>
      </c>
      <c r="N320">
        <f t="shared" si="53"/>
        <v>6.0562925044203233</v>
      </c>
      <c r="O320">
        <f t="shared" si="54"/>
        <v>-3.4543483905043959</v>
      </c>
      <c r="P320">
        <f t="shared" si="55"/>
        <v>14.962426714842071</v>
      </c>
      <c r="Q320">
        <f t="shared" si="61"/>
        <v>476917.55765160947</v>
      </c>
      <c r="R320">
        <v>4300483.0684267143</v>
      </c>
      <c r="S320">
        <f t="shared" si="56"/>
        <v>0</v>
      </c>
      <c r="T320">
        <f t="shared" si="57"/>
        <v>0</v>
      </c>
      <c r="U320">
        <f t="shared" si="58"/>
        <v>1</v>
      </c>
      <c r="V320">
        <f t="shared" si="59"/>
        <v>0</v>
      </c>
      <c r="X320">
        <f t="shared" si="60"/>
        <v>476917.55765160947</v>
      </c>
      <c r="AA320">
        <f t="shared" si="62"/>
        <v>4300483.0684267143</v>
      </c>
      <c r="AC320">
        <v>477056.30509452272</v>
      </c>
      <c r="AD320">
        <v>0</v>
      </c>
    </row>
    <row r="321" spans="1:30" x14ac:dyDescent="0.25">
      <c r="A321" s="3" t="s">
        <v>76</v>
      </c>
      <c r="B321" s="2">
        <v>72.2</v>
      </c>
      <c r="C321">
        <v>12.98</v>
      </c>
      <c r="D321" s="15">
        <v>28.5</v>
      </c>
      <c r="E321" s="1" t="s">
        <v>1</v>
      </c>
      <c r="F321" s="1" t="s">
        <v>3</v>
      </c>
      <c r="J321" s="17">
        <v>476921.01199999999</v>
      </c>
      <c r="K321" s="17">
        <v>4300468.1059999997</v>
      </c>
      <c r="L321">
        <f t="shared" si="51"/>
        <v>0.36099999999999999</v>
      </c>
      <c r="M321" s="2">
        <f t="shared" si="52"/>
        <v>13.341000000000001</v>
      </c>
      <c r="N321">
        <f t="shared" si="53"/>
        <v>0.49741883681838395</v>
      </c>
      <c r="O321">
        <f t="shared" si="54"/>
        <v>6.3657750206234365</v>
      </c>
      <c r="P321">
        <f t="shared" si="55"/>
        <v>11.724299100023281</v>
      </c>
      <c r="Q321">
        <f t="shared" si="61"/>
        <v>476927.37777502061</v>
      </c>
      <c r="R321">
        <v>4300479.8302990999</v>
      </c>
      <c r="S321">
        <f t="shared" si="56"/>
        <v>0</v>
      </c>
      <c r="T321">
        <f t="shared" si="57"/>
        <v>0</v>
      </c>
      <c r="U321">
        <f t="shared" si="58"/>
        <v>1</v>
      </c>
      <c r="V321">
        <f t="shared" si="59"/>
        <v>0</v>
      </c>
      <c r="X321">
        <f t="shared" si="60"/>
        <v>476927.37777502061</v>
      </c>
      <c r="AA321">
        <f t="shared" si="62"/>
        <v>4300479.8302990999</v>
      </c>
      <c r="AC321">
        <v>477030.56688536744</v>
      </c>
      <c r="AD321">
        <v>0</v>
      </c>
    </row>
    <row r="322" spans="1:30" x14ac:dyDescent="0.25">
      <c r="A322" s="3" t="s">
        <v>79</v>
      </c>
      <c r="B322" s="2">
        <v>78</v>
      </c>
      <c r="C322">
        <v>24.4</v>
      </c>
      <c r="D322" s="15">
        <v>252</v>
      </c>
      <c r="E322" s="1" t="s">
        <v>2</v>
      </c>
      <c r="F322" s="1" t="s">
        <v>3</v>
      </c>
      <c r="J322" s="17">
        <v>476970.15899999999</v>
      </c>
      <c r="K322" s="17">
        <v>4300419.4249999998</v>
      </c>
      <c r="L322">
        <f t="shared" ref="L322:L385" si="63">B322/2/100</f>
        <v>0.39</v>
      </c>
      <c r="M322" s="2">
        <f t="shared" ref="M322:M385" si="64">C322+L322</f>
        <v>24.79</v>
      </c>
      <c r="N322">
        <f t="shared" ref="N322:N385" si="65">D322*(PI()/180)</f>
        <v>4.3982297150257104</v>
      </c>
      <c r="O322">
        <f t="shared" ref="O322:O385" si="66">M322*SIN(N322)</f>
        <v>-23.576691038956856</v>
      </c>
      <c r="P322">
        <f t="shared" ref="P322:P385" si="67">M322*COS(N322)</f>
        <v>-7.6605312905549496</v>
      </c>
      <c r="Q322">
        <f t="shared" si="61"/>
        <v>476946.58230896102</v>
      </c>
      <c r="R322">
        <v>4300411.764468709</v>
      </c>
      <c r="S322">
        <f t="shared" ref="S322:S385" si="68">IF(AND(B322&gt;24.99,B322&lt;30),1,0)</f>
        <v>0</v>
      </c>
      <c r="T322">
        <f t="shared" ref="T322:T385" si="69">IF(AND(B322&gt;29.99,B322&lt;52.99),1,0)</f>
        <v>0</v>
      </c>
      <c r="U322">
        <f t="shared" ref="U322:U385" si="70">IF(AND(B322&gt;52.99,B322&lt;79.99),1,0)</f>
        <v>1</v>
      </c>
      <c r="V322">
        <f t="shared" ref="V322:V385" si="71">IF(B322&gt;79.99,1,0)</f>
        <v>0</v>
      </c>
      <c r="X322">
        <f t="shared" ref="X322:X385" si="72">Q322+V322</f>
        <v>476946.58230896102</v>
      </c>
      <c r="AA322">
        <f t="shared" si="62"/>
        <v>4300411.764468709</v>
      </c>
      <c r="AC322">
        <v>477030.21573085943</v>
      </c>
      <c r="AD322">
        <v>0</v>
      </c>
    </row>
    <row r="323" spans="1:30" x14ac:dyDescent="0.25">
      <c r="A323" s="3" t="s">
        <v>79</v>
      </c>
      <c r="B323" s="2">
        <v>59</v>
      </c>
      <c r="C323">
        <v>32.700000000000003</v>
      </c>
      <c r="D323" s="15">
        <v>242</v>
      </c>
      <c r="E323" s="1" t="s">
        <v>2</v>
      </c>
      <c r="F323" s="1" t="s">
        <v>3</v>
      </c>
      <c r="J323" s="17">
        <v>476970.15899999999</v>
      </c>
      <c r="K323" s="17">
        <v>4300419.4249999998</v>
      </c>
      <c r="L323">
        <f t="shared" si="63"/>
        <v>0.29499999999999998</v>
      </c>
      <c r="M323" s="2">
        <f t="shared" si="64"/>
        <v>32.995000000000005</v>
      </c>
      <c r="N323">
        <f t="shared" si="65"/>
        <v>4.2236967898262776</v>
      </c>
      <c r="O323">
        <f t="shared" si="66"/>
        <v>-29.1328558263803</v>
      </c>
      <c r="P323">
        <f t="shared" si="67"/>
        <v>-15.490214214120467</v>
      </c>
      <c r="Q323">
        <f t="shared" si="61"/>
        <v>476941.02614417358</v>
      </c>
      <c r="R323">
        <v>4300403.9347857861</v>
      </c>
      <c r="S323">
        <f t="shared" si="68"/>
        <v>0</v>
      </c>
      <c r="T323">
        <f t="shared" si="69"/>
        <v>0</v>
      </c>
      <c r="U323">
        <f t="shared" si="70"/>
        <v>1</v>
      </c>
      <c r="V323">
        <f t="shared" si="71"/>
        <v>0</v>
      </c>
      <c r="X323">
        <f t="shared" si="72"/>
        <v>476941.02614417358</v>
      </c>
      <c r="AA323">
        <f t="shared" si="62"/>
        <v>4300403.9347857861</v>
      </c>
      <c r="AC323">
        <v>477028.14207279409</v>
      </c>
      <c r="AD323">
        <v>0</v>
      </c>
    </row>
    <row r="324" spans="1:30" x14ac:dyDescent="0.25">
      <c r="A324" s="3" t="s">
        <v>80</v>
      </c>
      <c r="B324" s="2">
        <v>59</v>
      </c>
      <c r="C324">
        <v>17.47</v>
      </c>
      <c r="D324" s="15">
        <v>346</v>
      </c>
      <c r="E324" s="1" t="s">
        <v>2</v>
      </c>
      <c r="F324" s="1" t="s">
        <v>3</v>
      </c>
      <c r="J324" s="17">
        <v>476924.01500000001</v>
      </c>
      <c r="K324" s="17">
        <v>4300357.6090000002</v>
      </c>
      <c r="L324">
        <f t="shared" si="63"/>
        <v>0.29499999999999998</v>
      </c>
      <c r="M324" s="2">
        <f t="shared" si="64"/>
        <v>17.765000000000001</v>
      </c>
      <c r="N324">
        <f t="shared" si="65"/>
        <v>6.0388392119003802</v>
      </c>
      <c r="O324">
        <f t="shared" si="66"/>
        <v>-4.2977424753280999</v>
      </c>
      <c r="P324">
        <f t="shared" si="67"/>
        <v>17.237303577293076</v>
      </c>
      <c r="Q324">
        <f t="shared" ref="Q324:Q387" si="73">J324+O324</f>
        <v>476919.71725752467</v>
      </c>
      <c r="R324">
        <v>4300374.8463035775</v>
      </c>
      <c r="S324">
        <f t="shared" si="68"/>
        <v>0</v>
      </c>
      <c r="T324">
        <f t="shared" si="69"/>
        <v>0</v>
      </c>
      <c r="U324">
        <f t="shared" si="70"/>
        <v>1</v>
      </c>
      <c r="V324">
        <f t="shared" si="71"/>
        <v>0</v>
      </c>
      <c r="X324">
        <f t="shared" si="72"/>
        <v>476919.71725752467</v>
      </c>
      <c r="AA324">
        <f t="shared" si="62"/>
        <v>4300374.8463035775</v>
      </c>
      <c r="AC324">
        <v>477036.70802185993</v>
      </c>
      <c r="AD324">
        <v>0</v>
      </c>
    </row>
    <row r="325" spans="1:30" x14ac:dyDescent="0.25">
      <c r="A325" s="3" t="s">
        <v>80</v>
      </c>
      <c r="B325" s="2">
        <v>63.5</v>
      </c>
      <c r="C325">
        <v>17.45</v>
      </c>
      <c r="D325" s="15">
        <v>42</v>
      </c>
      <c r="E325" s="1" t="s">
        <v>2</v>
      </c>
      <c r="G325" s="1">
        <v>1</v>
      </c>
      <c r="J325" s="17">
        <v>476924.01500000001</v>
      </c>
      <c r="K325" s="17">
        <v>4300357.6090000002</v>
      </c>
      <c r="L325">
        <f t="shared" si="63"/>
        <v>0.3175</v>
      </c>
      <c r="M325" s="2">
        <f t="shared" si="64"/>
        <v>17.767499999999998</v>
      </c>
      <c r="N325">
        <f t="shared" si="65"/>
        <v>0.73303828583761843</v>
      </c>
      <c r="O325">
        <f t="shared" si="66"/>
        <v>11.888778048481013</v>
      </c>
      <c r="P325">
        <f t="shared" si="67"/>
        <v>13.203825686669601</v>
      </c>
      <c r="Q325">
        <f t="shared" si="73"/>
        <v>476935.90377804852</v>
      </c>
      <c r="R325">
        <v>4300370.8128256872</v>
      </c>
      <c r="S325">
        <f t="shared" si="68"/>
        <v>0</v>
      </c>
      <c r="T325">
        <f t="shared" si="69"/>
        <v>0</v>
      </c>
      <c r="U325">
        <f t="shared" si="70"/>
        <v>1</v>
      </c>
      <c r="V325">
        <f t="shared" si="71"/>
        <v>0</v>
      </c>
      <c r="X325">
        <f t="shared" si="72"/>
        <v>476935.90377804852</v>
      </c>
      <c r="AA325">
        <f t="shared" si="62"/>
        <v>4300370.8128256872</v>
      </c>
      <c r="AC325">
        <v>477041.5824379879</v>
      </c>
      <c r="AD325">
        <v>0</v>
      </c>
    </row>
    <row r="326" spans="1:30" x14ac:dyDescent="0.25">
      <c r="A326" s="3" t="s">
        <v>80</v>
      </c>
      <c r="B326" s="2">
        <v>65.3</v>
      </c>
      <c r="C326">
        <v>9.91</v>
      </c>
      <c r="D326" s="15">
        <v>58</v>
      </c>
      <c r="E326" s="1" t="s">
        <v>2</v>
      </c>
      <c r="F326" s="1" t="s">
        <v>3</v>
      </c>
      <c r="J326" s="17">
        <v>476924.01500000001</v>
      </c>
      <c r="K326" s="17">
        <v>4300357.6090000002</v>
      </c>
      <c r="L326">
        <f t="shared" si="63"/>
        <v>0.32650000000000001</v>
      </c>
      <c r="M326" s="2">
        <f t="shared" si="64"/>
        <v>10.236499999999999</v>
      </c>
      <c r="N326">
        <f t="shared" si="65"/>
        <v>1.0122909661567112</v>
      </c>
      <c r="O326">
        <f t="shared" si="66"/>
        <v>8.6810443363052539</v>
      </c>
      <c r="P326">
        <f t="shared" si="67"/>
        <v>5.4245185483232019</v>
      </c>
      <c r="Q326">
        <f t="shared" si="73"/>
        <v>476932.69604433631</v>
      </c>
      <c r="R326">
        <v>4300363.0335185481</v>
      </c>
      <c r="S326">
        <f t="shared" si="68"/>
        <v>0</v>
      </c>
      <c r="T326">
        <f t="shared" si="69"/>
        <v>0</v>
      </c>
      <c r="U326">
        <f t="shared" si="70"/>
        <v>1</v>
      </c>
      <c r="V326">
        <f t="shared" si="71"/>
        <v>0</v>
      </c>
      <c r="X326">
        <f t="shared" si="72"/>
        <v>476932.69604433631</v>
      </c>
      <c r="AA326">
        <f t="shared" si="62"/>
        <v>4300363.0335185481</v>
      </c>
      <c r="AC326">
        <v>477057.31423950312</v>
      </c>
      <c r="AD326">
        <v>0</v>
      </c>
    </row>
    <row r="327" spans="1:30" x14ac:dyDescent="0.25">
      <c r="A327" s="3" t="s">
        <v>80</v>
      </c>
      <c r="B327" s="2">
        <v>79.5</v>
      </c>
      <c r="C327">
        <v>22.5</v>
      </c>
      <c r="D327" s="15">
        <v>93</v>
      </c>
      <c r="E327" s="1" t="s">
        <v>2</v>
      </c>
      <c r="F327" s="1" t="s">
        <v>3</v>
      </c>
      <c r="J327" s="17">
        <v>476924.01500000001</v>
      </c>
      <c r="K327" s="17">
        <v>4300357.6090000002</v>
      </c>
      <c r="L327">
        <f t="shared" si="63"/>
        <v>0.39750000000000002</v>
      </c>
      <c r="M327" s="2">
        <f t="shared" si="64"/>
        <v>22.897500000000001</v>
      </c>
      <c r="N327">
        <f t="shared" si="65"/>
        <v>1.6231562043547265</v>
      </c>
      <c r="O327">
        <f t="shared" si="66"/>
        <v>22.866119772042854</v>
      </c>
      <c r="P327">
        <f t="shared" si="67"/>
        <v>-1.1983625580728066</v>
      </c>
      <c r="Q327">
        <f t="shared" si="73"/>
        <v>476946.88111977204</v>
      </c>
      <c r="R327">
        <v>4300356.410637442</v>
      </c>
      <c r="S327">
        <f t="shared" si="68"/>
        <v>0</v>
      </c>
      <c r="T327">
        <f t="shared" si="69"/>
        <v>0</v>
      </c>
      <c r="U327">
        <f t="shared" si="70"/>
        <v>1</v>
      </c>
      <c r="V327">
        <f t="shared" si="71"/>
        <v>0</v>
      </c>
      <c r="X327">
        <f t="shared" si="72"/>
        <v>476946.88111977204</v>
      </c>
      <c r="AA327">
        <f t="shared" si="62"/>
        <v>4300356.410637442</v>
      </c>
      <c r="AC327">
        <v>477046.59640295478</v>
      </c>
      <c r="AD327">
        <v>0</v>
      </c>
    </row>
    <row r="328" spans="1:30" x14ac:dyDescent="0.25">
      <c r="A328" s="3" t="s">
        <v>80</v>
      </c>
      <c r="B328" s="2">
        <v>54.2</v>
      </c>
      <c r="C328">
        <v>7.11</v>
      </c>
      <c r="D328" s="15">
        <v>100</v>
      </c>
      <c r="E328" s="1" t="s">
        <v>2</v>
      </c>
      <c r="F328" s="1" t="s">
        <v>3</v>
      </c>
      <c r="J328" s="17">
        <v>476924.01500000001</v>
      </c>
      <c r="K328" s="17">
        <v>4300357.6090000002</v>
      </c>
      <c r="L328">
        <f t="shared" si="63"/>
        <v>0.27100000000000002</v>
      </c>
      <c r="M328" s="2">
        <f t="shared" si="64"/>
        <v>7.3810000000000002</v>
      </c>
      <c r="N328">
        <f t="shared" si="65"/>
        <v>1.7453292519943295</v>
      </c>
      <c r="O328">
        <f t="shared" si="66"/>
        <v>7.2688660249831072</v>
      </c>
      <c r="P328">
        <f t="shared" si="67"/>
        <v>-1.2816971993596127</v>
      </c>
      <c r="Q328">
        <f t="shared" si="73"/>
        <v>476931.28386602498</v>
      </c>
      <c r="R328">
        <v>4300356.3273028005</v>
      </c>
      <c r="S328">
        <f t="shared" si="68"/>
        <v>0</v>
      </c>
      <c r="T328">
        <f t="shared" si="69"/>
        <v>0</v>
      </c>
      <c r="U328">
        <f t="shared" si="70"/>
        <v>1</v>
      </c>
      <c r="V328">
        <f t="shared" si="71"/>
        <v>0</v>
      </c>
      <c r="X328">
        <f t="shared" si="72"/>
        <v>476931.28386602498</v>
      </c>
      <c r="AA328">
        <f t="shared" si="62"/>
        <v>4300356.3273028005</v>
      </c>
      <c r="AC328">
        <v>477048.90096266405</v>
      </c>
      <c r="AD328">
        <v>0</v>
      </c>
    </row>
    <row r="329" spans="1:30" x14ac:dyDescent="0.25">
      <c r="A329" s="3" t="s">
        <v>80</v>
      </c>
      <c r="B329" s="2">
        <v>53.5</v>
      </c>
      <c r="C329">
        <v>3.6</v>
      </c>
      <c r="D329" s="15">
        <v>113.5</v>
      </c>
      <c r="E329" s="1" t="s">
        <v>2</v>
      </c>
      <c r="F329" s="1" t="s">
        <v>3</v>
      </c>
      <c r="J329" s="17">
        <v>476924.01500000001</v>
      </c>
      <c r="K329" s="17">
        <v>4300357.6090000002</v>
      </c>
      <c r="L329">
        <f t="shared" si="63"/>
        <v>0.26750000000000002</v>
      </c>
      <c r="M329" s="2">
        <f t="shared" si="64"/>
        <v>3.8675000000000002</v>
      </c>
      <c r="N329">
        <f t="shared" si="65"/>
        <v>1.980948701013564</v>
      </c>
      <c r="O329">
        <f t="shared" si="66"/>
        <v>3.5467298376844676</v>
      </c>
      <c r="P329">
        <f t="shared" si="67"/>
        <v>-1.5421620240683895</v>
      </c>
      <c r="Q329">
        <f t="shared" si="73"/>
        <v>476927.56172983767</v>
      </c>
      <c r="R329">
        <v>4300356.0668379758</v>
      </c>
      <c r="S329">
        <f t="shared" si="68"/>
        <v>0</v>
      </c>
      <c r="T329">
        <f t="shared" si="69"/>
        <v>0</v>
      </c>
      <c r="U329">
        <f t="shared" si="70"/>
        <v>1</v>
      </c>
      <c r="V329">
        <f t="shared" si="71"/>
        <v>0</v>
      </c>
      <c r="X329">
        <f t="shared" si="72"/>
        <v>476927.56172983767</v>
      </c>
      <c r="AA329">
        <f t="shared" si="62"/>
        <v>4300356.0668379758</v>
      </c>
      <c r="AC329">
        <v>477025.144260959</v>
      </c>
      <c r="AD329">
        <v>0</v>
      </c>
    </row>
    <row r="330" spans="1:30" x14ac:dyDescent="0.25">
      <c r="A330" s="3" t="s">
        <v>80</v>
      </c>
      <c r="B330" s="2">
        <v>64.8</v>
      </c>
      <c r="C330">
        <v>20.96</v>
      </c>
      <c r="D330" s="15">
        <v>149</v>
      </c>
      <c r="E330" s="1" t="s">
        <v>4</v>
      </c>
      <c r="F330" s="1" t="s">
        <v>3</v>
      </c>
      <c r="J330" s="17">
        <v>476924.01500000001</v>
      </c>
      <c r="K330" s="17">
        <v>4300357.6090000002</v>
      </c>
      <c r="L330">
        <f t="shared" si="63"/>
        <v>0.32400000000000001</v>
      </c>
      <c r="M330" s="2">
        <f t="shared" si="64"/>
        <v>21.284000000000002</v>
      </c>
      <c r="N330">
        <f t="shared" si="65"/>
        <v>2.6005405854715509</v>
      </c>
      <c r="O330">
        <f t="shared" si="66"/>
        <v>10.962070386385598</v>
      </c>
      <c r="P330">
        <f t="shared" si="67"/>
        <v>-18.243948828143758</v>
      </c>
      <c r="Q330">
        <f t="shared" si="73"/>
        <v>476934.97707038641</v>
      </c>
      <c r="R330">
        <v>4300339.3650511717</v>
      </c>
      <c r="S330">
        <f t="shared" si="68"/>
        <v>0</v>
      </c>
      <c r="T330">
        <f t="shared" si="69"/>
        <v>0</v>
      </c>
      <c r="U330">
        <f t="shared" si="70"/>
        <v>1</v>
      </c>
      <c r="V330">
        <f t="shared" si="71"/>
        <v>0</v>
      </c>
      <c r="X330">
        <f t="shared" si="72"/>
        <v>476934.97707038641</v>
      </c>
      <c r="AA330">
        <f t="shared" si="62"/>
        <v>4300339.3650511717</v>
      </c>
      <c r="AC330">
        <v>477052.75122359663</v>
      </c>
      <c r="AD330">
        <v>0</v>
      </c>
    </row>
    <row r="331" spans="1:30" x14ac:dyDescent="0.25">
      <c r="A331" s="3" t="s">
        <v>10</v>
      </c>
      <c r="B331" s="2">
        <v>30</v>
      </c>
      <c r="C331">
        <v>9.2200000000000006</v>
      </c>
      <c r="D331">
        <v>238.3</v>
      </c>
      <c r="E331" s="1" t="s">
        <v>2</v>
      </c>
      <c r="F331" s="1" t="s">
        <v>3</v>
      </c>
      <c r="J331" s="16">
        <v>477044.86900000001</v>
      </c>
      <c r="K331" s="16">
        <v>4300447.4529999997</v>
      </c>
      <c r="L331">
        <f t="shared" si="63"/>
        <v>0.15</v>
      </c>
      <c r="M331" s="2">
        <f t="shared" si="64"/>
        <v>9.370000000000001</v>
      </c>
      <c r="N331">
        <f t="shared" si="65"/>
        <v>4.1591196075024879</v>
      </c>
      <c r="O331">
        <f t="shared" si="66"/>
        <v>-7.9721000953033627</v>
      </c>
      <c r="P331">
        <f t="shared" si="67"/>
        <v>-4.9236693705471453</v>
      </c>
      <c r="Q331">
        <f t="shared" si="73"/>
        <v>477036.89689990471</v>
      </c>
      <c r="R331">
        <v>4300442.5293306289</v>
      </c>
      <c r="S331">
        <f t="shared" si="68"/>
        <v>0</v>
      </c>
      <c r="T331">
        <f t="shared" si="69"/>
        <v>1</v>
      </c>
      <c r="U331">
        <f t="shared" si="70"/>
        <v>0</v>
      </c>
      <c r="V331">
        <f t="shared" si="71"/>
        <v>0</v>
      </c>
      <c r="X331">
        <f t="shared" si="72"/>
        <v>477036.89689990471</v>
      </c>
      <c r="Z331">
        <f t="shared" ref="Z331:Z394" si="74">K331+P331</f>
        <v>4300442.5293306289</v>
      </c>
      <c r="AC331">
        <v>477066.39621511125</v>
      </c>
      <c r="AD331">
        <v>0</v>
      </c>
    </row>
    <row r="332" spans="1:30" x14ac:dyDescent="0.25">
      <c r="A332" s="3" t="s">
        <v>82</v>
      </c>
      <c r="B332" s="2">
        <v>30</v>
      </c>
      <c r="C332">
        <v>18</v>
      </c>
      <c r="D332">
        <v>200.2</v>
      </c>
      <c r="E332" s="1" t="s">
        <v>2</v>
      </c>
      <c r="F332" s="1" t="s">
        <v>3</v>
      </c>
      <c r="J332" s="17">
        <v>477033.90700000001</v>
      </c>
      <c r="K332" s="17">
        <v>4300383.1449999996</v>
      </c>
      <c r="L332">
        <f t="shared" si="63"/>
        <v>0.15</v>
      </c>
      <c r="M332" s="2">
        <f t="shared" si="64"/>
        <v>18.149999999999999</v>
      </c>
      <c r="N332">
        <f t="shared" si="65"/>
        <v>3.4941491624926475</v>
      </c>
      <c r="O332">
        <f t="shared" si="66"/>
        <v>-6.2671623118233981</v>
      </c>
      <c r="P332">
        <f t="shared" si="67"/>
        <v>-17.033648363085941</v>
      </c>
      <c r="Q332">
        <f t="shared" si="73"/>
        <v>477027.63983768818</v>
      </c>
      <c r="R332">
        <v>4300366.1113516362</v>
      </c>
      <c r="S332">
        <f t="shared" si="68"/>
        <v>0</v>
      </c>
      <c r="T332">
        <f t="shared" si="69"/>
        <v>1</v>
      </c>
      <c r="U332">
        <f t="shared" si="70"/>
        <v>0</v>
      </c>
      <c r="V332">
        <f t="shared" si="71"/>
        <v>0</v>
      </c>
      <c r="X332">
        <f t="shared" si="72"/>
        <v>477027.63983768818</v>
      </c>
      <c r="Z332">
        <f t="shared" si="74"/>
        <v>4300366.1113516362</v>
      </c>
      <c r="AC332">
        <v>477139.29301304132</v>
      </c>
      <c r="AD332">
        <v>0</v>
      </c>
    </row>
    <row r="333" spans="1:30" x14ac:dyDescent="0.25">
      <c r="A333" s="3" t="s">
        <v>30</v>
      </c>
      <c r="B333" s="2">
        <v>30</v>
      </c>
      <c r="C333">
        <v>18.2</v>
      </c>
      <c r="D333">
        <v>314.3</v>
      </c>
      <c r="E333" s="1" t="s">
        <v>1</v>
      </c>
      <c r="F333" s="1" t="s">
        <v>3</v>
      </c>
      <c r="J333" s="17">
        <v>477126.61700000003</v>
      </c>
      <c r="K333" s="17">
        <v>4300458.8810000001</v>
      </c>
      <c r="L333">
        <f t="shared" si="63"/>
        <v>0.15</v>
      </c>
      <c r="M333" s="2">
        <f t="shared" si="64"/>
        <v>18.349999999999998</v>
      </c>
      <c r="N333">
        <f t="shared" si="65"/>
        <v>5.4855698390181784</v>
      </c>
      <c r="O333">
        <f t="shared" si="66"/>
        <v>-13.132961663463544</v>
      </c>
      <c r="P333">
        <f t="shared" si="67"/>
        <v>12.815920487658964</v>
      </c>
      <c r="Q333">
        <f t="shared" si="73"/>
        <v>477113.48403833655</v>
      </c>
      <c r="R333">
        <v>4300471.696920488</v>
      </c>
      <c r="S333">
        <f t="shared" si="68"/>
        <v>0</v>
      </c>
      <c r="T333">
        <f t="shared" si="69"/>
        <v>1</v>
      </c>
      <c r="U333">
        <f t="shared" si="70"/>
        <v>0</v>
      </c>
      <c r="V333">
        <f t="shared" si="71"/>
        <v>0</v>
      </c>
      <c r="X333">
        <f t="shared" si="72"/>
        <v>477113.48403833655</v>
      </c>
      <c r="Z333">
        <f t="shared" si="74"/>
        <v>4300471.696920488</v>
      </c>
      <c r="AC333">
        <v>477137.94953090494</v>
      </c>
      <c r="AD333">
        <v>0</v>
      </c>
    </row>
    <row r="334" spans="1:30" x14ac:dyDescent="0.25">
      <c r="A334" s="3" t="s">
        <v>80</v>
      </c>
      <c r="B334" s="2">
        <v>30</v>
      </c>
      <c r="C334">
        <v>5.14</v>
      </c>
      <c r="D334" s="15">
        <v>202</v>
      </c>
      <c r="E334" s="1" t="s">
        <v>2</v>
      </c>
      <c r="F334" s="1" t="s">
        <v>3</v>
      </c>
      <c r="J334" s="17">
        <v>476924.01500000001</v>
      </c>
      <c r="K334" s="17">
        <v>4300357.6090000002</v>
      </c>
      <c r="L334">
        <f t="shared" si="63"/>
        <v>0.15</v>
      </c>
      <c r="M334" s="2">
        <f t="shared" si="64"/>
        <v>5.29</v>
      </c>
      <c r="N334">
        <f t="shared" si="65"/>
        <v>3.5255650890285457</v>
      </c>
      <c r="O334">
        <f t="shared" si="66"/>
        <v>-1.9816688791701746</v>
      </c>
      <c r="P334">
        <f t="shared" si="67"/>
        <v>-4.9048025906583055</v>
      </c>
      <c r="Q334">
        <f t="shared" si="73"/>
        <v>476922.03333112085</v>
      </c>
      <c r="R334">
        <v>4300352.7041974096</v>
      </c>
      <c r="S334">
        <f t="shared" si="68"/>
        <v>0</v>
      </c>
      <c r="T334">
        <f t="shared" si="69"/>
        <v>1</v>
      </c>
      <c r="U334">
        <f t="shared" si="70"/>
        <v>0</v>
      </c>
      <c r="V334">
        <f t="shared" si="71"/>
        <v>0</v>
      </c>
      <c r="X334">
        <f t="shared" si="72"/>
        <v>476922.03333112085</v>
      </c>
      <c r="Z334">
        <f t="shared" si="74"/>
        <v>4300352.7041974096</v>
      </c>
      <c r="AC334">
        <v>477134.26134952024</v>
      </c>
      <c r="AD334">
        <v>0</v>
      </c>
    </row>
    <row r="335" spans="1:30" x14ac:dyDescent="0.25">
      <c r="A335" s="3" t="s">
        <v>10</v>
      </c>
      <c r="B335" s="2">
        <v>49.2</v>
      </c>
      <c r="C335">
        <v>12.4</v>
      </c>
      <c r="D335">
        <v>9</v>
      </c>
      <c r="E335" s="1" t="s">
        <v>2</v>
      </c>
      <c r="F335" s="1" t="s">
        <v>3</v>
      </c>
      <c r="J335" s="16">
        <v>477044.86900000001</v>
      </c>
      <c r="K335" s="16">
        <v>4300447.4529999997</v>
      </c>
      <c r="L335">
        <f t="shared" si="63"/>
        <v>0.24600000000000002</v>
      </c>
      <c r="M335" s="2">
        <f t="shared" si="64"/>
        <v>12.646000000000001</v>
      </c>
      <c r="N335">
        <f t="shared" si="65"/>
        <v>0.15707963267948966</v>
      </c>
      <c r="O335">
        <f t="shared" si="66"/>
        <v>1.9782702448987597</v>
      </c>
      <c r="P335">
        <f t="shared" si="67"/>
        <v>12.490306755166113</v>
      </c>
      <c r="Q335">
        <f t="shared" si="73"/>
        <v>477046.84727024491</v>
      </c>
      <c r="R335">
        <v>4300459.9433067553</v>
      </c>
      <c r="S335">
        <f t="shared" si="68"/>
        <v>0</v>
      </c>
      <c r="T335">
        <f t="shared" si="69"/>
        <v>1</v>
      </c>
      <c r="U335">
        <f t="shared" si="70"/>
        <v>0</v>
      </c>
      <c r="V335">
        <f t="shared" si="71"/>
        <v>0</v>
      </c>
      <c r="X335">
        <f t="shared" si="72"/>
        <v>477046.84727024491</v>
      </c>
      <c r="Z335">
        <f t="shared" si="74"/>
        <v>4300459.9433067553</v>
      </c>
      <c r="AC335">
        <v>477130.50999727816</v>
      </c>
      <c r="AD335">
        <v>0</v>
      </c>
    </row>
    <row r="336" spans="1:30" x14ac:dyDescent="0.25">
      <c r="A336" s="3" t="s">
        <v>10</v>
      </c>
      <c r="B336" s="2">
        <v>52.2</v>
      </c>
      <c r="C336">
        <v>10.15</v>
      </c>
      <c r="D336">
        <v>83.2</v>
      </c>
      <c r="E336" s="1" t="s">
        <v>2</v>
      </c>
      <c r="F336" s="1" t="s">
        <v>3</v>
      </c>
      <c r="J336" s="16">
        <v>477044.86900000001</v>
      </c>
      <c r="K336" s="16">
        <v>4300447.4529999997</v>
      </c>
      <c r="L336">
        <f t="shared" si="63"/>
        <v>0.26100000000000001</v>
      </c>
      <c r="M336" s="2">
        <f t="shared" si="64"/>
        <v>10.411</v>
      </c>
      <c r="N336">
        <f t="shared" si="65"/>
        <v>1.4521139376592822</v>
      </c>
      <c r="O336">
        <f t="shared" si="66"/>
        <v>10.337763904897155</v>
      </c>
      <c r="P336">
        <f t="shared" si="67"/>
        <v>1.2327037140389814</v>
      </c>
      <c r="Q336">
        <f t="shared" si="73"/>
        <v>477055.20676390489</v>
      </c>
      <c r="R336">
        <v>4300448.6857037134</v>
      </c>
      <c r="S336">
        <f t="shared" si="68"/>
        <v>0</v>
      </c>
      <c r="T336">
        <f t="shared" si="69"/>
        <v>1</v>
      </c>
      <c r="U336">
        <f t="shared" si="70"/>
        <v>0</v>
      </c>
      <c r="V336">
        <f t="shared" si="71"/>
        <v>0</v>
      </c>
      <c r="X336">
        <f t="shared" si="72"/>
        <v>477055.20676390489</v>
      </c>
      <c r="Z336">
        <f t="shared" si="74"/>
        <v>4300448.6857037134</v>
      </c>
      <c r="AC336">
        <v>477129.15361617168</v>
      </c>
      <c r="AD336">
        <v>0</v>
      </c>
    </row>
    <row r="337" spans="1:30" x14ac:dyDescent="0.25">
      <c r="A337" s="3" t="s">
        <v>10</v>
      </c>
      <c r="B337" s="2">
        <v>51.8</v>
      </c>
      <c r="C337">
        <v>38.06</v>
      </c>
      <c r="D337">
        <v>104.5</v>
      </c>
      <c r="E337" s="1" t="s">
        <v>2</v>
      </c>
      <c r="F337" s="1" t="s">
        <v>3</v>
      </c>
      <c r="J337" s="16">
        <v>477044.86900000001</v>
      </c>
      <c r="K337" s="16">
        <v>4300447.4529999997</v>
      </c>
      <c r="L337">
        <f t="shared" si="63"/>
        <v>0.25900000000000001</v>
      </c>
      <c r="M337" s="2">
        <f t="shared" si="64"/>
        <v>38.319000000000003</v>
      </c>
      <c r="N337">
        <f t="shared" si="65"/>
        <v>1.8238690683340744</v>
      </c>
      <c r="O337">
        <f t="shared" si="66"/>
        <v>37.09844943164871</v>
      </c>
      <c r="P337">
        <f t="shared" si="67"/>
        <v>-9.5943113753621407</v>
      </c>
      <c r="Q337">
        <f t="shared" si="73"/>
        <v>477081.96744943166</v>
      </c>
      <c r="R337">
        <v>4300437.8586886246</v>
      </c>
      <c r="S337">
        <f t="shared" si="68"/>
        <v>0</v>
      </c>
      <c r="T337">
        <f t="shared" si="69"/>
        <v>1</v>
      </c>
      <c r="U337">
        <f t="shared" si="70"/>
        <v>0</v>
      </c>
      <c r="V337">
        <f t="shared" si="71"/>
        <v>0</v>
      </c>
      <c r="X337">
        <f t="shared" si="72"/>
        <v>477081.96744943166</v>
      </c>
      <c r="Z337">
        <f t="shared" si="74"/>
        <v>4300437.8586886246</v>
      </c>
      <c r="AC337">
        <v>477123.60847409029</v>
      </c>
      <c r="AD337">
        <v>0</v>
      </c>
    </row>
    <row r="338" spans="1:30" x14ac:dyDescent="0.25">
      <c r="A338" s="3" t="s">
        <v>10</v>
      </c>
      <c r="B338" s="2">
        <v>48.9</v>
      </c>
      <c r="C338">
        <v>31.7</v>
      </c>
      <c r="D338">
        <v>140</v>
      </c>
      <c r="E338" s="1" t="s">
        <v>2</v>
      </c>
      <c r="F338" s="1" t="s">
        <v>3</v>
      </c>
      <c r="J338" s="16">
        <v>477044.86900000001</v>
      </c>
      <c r="K338" s="16">
        <v>4300447.4529999997</v>
      </c>
      <c r="L338">
        <f t="shared" si="63"/>
        <v>0.2445</v>
      </c>
      <c r="M338" s="2">
        <f t="shared" si="64"/>
        <v>31.944499999999998</v>
      </c>
      <c r="N338">
        <f t="shared" si="65"/>
        <v>2.4434609527920612</v>
      </c>
      <c r="O338">
        <f t="shared" si="66"/>
        <v>20.533528797631657</v>
      </c>
      <c r="P338">
        <f t="shared" si="67"/>
        <v>-24.470906713214188</v>
      </c>
      <c r="Q338">
        <f t="shared" si="73"/>
        <v>477065.40252879763</v>
      </c>
      <c r="R338">
        <v>4300422.9820932867</v>
      </c>
      <c r="S338">
        <f t="shared" si="68"/>
        <v>0</v>
      </c>
      <c r="T338">
        <f t="shared" si="69"/>
        <v>1</v>
      </c>
      <c r="U338">
        <f t="shared" si="70"/>
        <v>0</v>
      </c>
      <c r="V338">
        <f t="shared" si="71"/>
        <v>0</v>
      </c>
      <c r="X338">
        <f t="shared" si="72"/>
        <v>477065.40252879763</v>
      </c>
      <c r="Z338">
        <f t="shared" si="74"/>
        <v>4300422.9820932867</v>
      </c>
      <c r="AC338">
        <v>477129.63821084978</v>
      </c>
      <c r="AD338">
        <v>0</v>
      </c>
    </row>
    <row r="339" spans="1:30" x14ac:dyDescent="0.25">
      <c r="A339" s="3" t="s">
        <v>10</v>
      </c>
      <c r="B339" s="2">
        <v>32.5</v>
      </c>
      <c r="C339">
        <v>32.44</v>
      </c>
      <c r="D339">
        <v>140.80000000000001</v>
      </c>
      <c r="E339" s="1" t="s">
        <v>1</v>
      </c>
      <c r="F339" s="1" t="s">
        <v>3</v>
      </c>
      <c r="J339" s="16">
        <v>477044.86900000001</v>
      </c>
      <c r="K339" s="16">
        <v>4300447.4529999997</v>
      </c>
      <c r="L339">
        <f t="shared" si="63"/>
        <v>0.16250000000000001</v>
      </c>
      <c r="M339" s="2">
        <f t="shared" si="64"/>
        <v>32.602499999999999</v>
      </c>
      <c r="N339">
        <f t="shared" si="65"/>
        <v>2.4574235868080163</v>
      </c>
      <c r="O339">
        <f t="shared" si="66"/>
        <v>20.605735340130796</v>
      </c>
      <c r="P339">
        <f t="shared" si="67"/>
        <v>-25.26512769297802</v>
      </c>
      <c r="Q339">
        <f t="shared" si="73"/>
        <v>477065.47473534016</v>
      </c>
      <c r="R339">
        <v>4300422.1878723064</v>
      </c>
      <c r="S339">
        <f t="shared" si="68"/>
        <v>0</v>
      </c>
      <c r="T339">
        <f t="shared" si="69"/>
        <v>1</v>
      </c>
      <c r="U339">
        <f t="shared" si="70"/>
        <v>0</v>
      </c>
      <c r="V339">
        <f t="shared" si="71"/>
        <v>0</v>
      </c>
      <c r="X339">
        <f t="shared" si="72"/>
        <v>477065.47473534016</v>
      </c>
      <c r="Z339">
        <f t="shared" si="74"/>
        <v>4300422.1878723064</v>
      </c>
      <c r="AC339">
        <v>477116.05465182167</v>
      </c>
      <c r="AD339">
        <v>0</v>
      </c>
    </row>
    <row r="340" spans="1:30" x14ac:dyDescent="0.25">
      <c r="A340" s="3" t="s">
        <v>10</v>
      </c>
      <c r="B340" s="2">
        <v>42.2</v>
      </c>
      <c r="C340">
        <v>41.37</v>
      </c>
      <c r="D340">
        <v>159.4</v>
      </c>
      <c r="E340" s="1" t="s">
        <v>4</v>
      </c>
      <c r="F340" s="1" t="s">
        <v>3</v>
      </c>
      <c r="J340" s="16">
        <v>477044.86900000001</v>
      </c>
      <c r="K340" s="16">
        <v>4300447.4529999997</v>
      </c>
      <c r="L340">
        <f t="shared" si="63"/>
        <v>0.21100000000000002</v>
      </c>
      <c r="M340" s="2">
        <f t="shared" si="64"/>
        <v>41.580999999999996</v>
      </c>
      <c r="N340">
        <f t="shared" si="65"/>
        <v>2.7820548276789614</v>
      </c>
      <c r="O340">
        <f t="shared" si="66"/>
        <v>14.629927582315903</v>
      </c>
      <c r="P340">
        <f t="shared" si="67"/>
        <v>-38.922291555562246</v>
      </c>
      <c r="Q340">
        <f t="shared" si="73"/>
        <v>477059.49892758235</v>
      </c>
      <c r="R340">
        <v>4300408.5307084443</v>
      </c>
      <c r="S340">
        <f t="shared" si="68"/>
        <v>0</v>
      </c>
      <c r="T340">
        <f t="shared" si="69"/>
        <v>1</v>
      </c>
      <c r="U340">
        <f t="shared" si="70"/>
        <v>0</v>
      </c>
      <c r="V340">
        <f t="shared" si="71"/>
        <v>0</v>
      </c>
      <c r="X340">
        <f t="shared" si="72"/>
        <v>477059.49892758235</v>
      </c>
      <c r="Z340">
        <f t="shared" si="74"/>
        <v>4300408.5307084443</v>
      </c>
      <c r="AC340">
        <v>477113.28899811074</v>
      </c>
      <c r="AD340">
        <v>0</v>
      </c>
    </row>
    <row r="341" spans="1:30" x14ac:dyDescent="0.25">
      <c r="A341" s="3" t="s">
        <v>10</v>
      </c>
      <c r="B341" s="2">
        <v>47</v>
      </c>
      <c r="C341">
        <v>46.7</v>
      </c>
      <c r="D341">
        <v>164.2</v>
      </c>
      <c r="E341" s="1" t="s">
        <v>1</v>
      </c>
      <c r="F341" s="1" t="s">
        <v>3</v>
      </c>
      <c r="J341" s="16">
        <v>477044.86900000001</v>
      </c>
      <c r="K341" s="16">
        <v>4300447.4529999997</v>
      </c>
      <c r="L341">
        <f t="shared" si="63"/>
        <v>0.23499999999999999</v>
      </c>
      <c r="M341" s="2">
        <f t="shared" si="64"/>
        <v>46.935000000000002</v>
      </c>
      <c r="N341">
        <f t="shared" si="65"/>
        <v>2.8658306317746889</v>
      </c>
      <c r="O341">
        <f t="shared" si="66"/>
        <v>12.77947339484937</v>
      </c>
      <c r="P341">
        <f t="shared" si="67"/>
        <v>-45.161701526297009</v>
      </c>
      <c r="Q341">
        <f t="shared" si="73"/>
        <v>477057.64847339486</v>
      </c>
      <c r="R341">
        <v>4300402.2912984733</v>
      </c>
      <c r="S341">
        <f t="shared" si="68"/>
        <v>0</v>
      </c>
      <c r="T341">
        <f t="shared" si="69"/>
        <v>1</v>
      </c>
      <c r="U341">
        <f t="shared" si="70"/>
        <v>0</v>
      </c>
      <c r="V341">
        <f t="shared" si="71"/>
        <v>0</v>
      </c>
      <c r="X341">
        <f t="shared" si="72"/>
        <v>477057.64847339486</v>
      </c>
      <c r="Z341">
        <f t="shared" si="74"/>
        <v>4300402.2912984733</v>
      </c>
      <c r="AC341">
        <v>477115.54267461697</v>
      </c>
      <c r="AD341">
        <v>0</v>
      </c>
    </row>
    <row r="342" spans="1:30" x14ac:dyDescent="0.25">
      <c r="A342" s="3" t="s">
        <v>10</v>
      </c>
      <c r="B342" s="2">
        <v>51.9</v>
      </c>
      <c r="C342">
        <v>33.74</v>
      </c>
      <c r="D342">
        <v>186.6</v>
      </c>
      <c r="E342" s="1" t="s">
        <v>2</v>
      </c>
      <c r="F342" s="1" t="s">
        <v>3</v>
      </c>
      <c r="J342" s="16">
        <v>477044.86900000001</v>
      </c>
      <c r="K342" s="16">
        <v>4300447.4529999997</v>
      </c>
      <c r="L342">
        <f t="shared" si="63"/>
        <v>0.25950000000000001</v>
      </c>
      <c r="M342" s="2">
        <f t="shared" si="64"/>
        <v>33.999500000000005</v>
      </c>
      <c r="N342">
        <f t="shared" si="65"/>
        <v>3.2567843842214188</v>
      </c>
      <c r="O342">
        <f t="shared" si="66"/>
        <v>-3.9078056481822125</v>
      </c>
      <c r="P342">
        <f t="shared" si="67"/>
        <v>-33.774177344030683</v>
      </c>
      <c r="Q342">
        <f t="shared" si="73"/>
        <v>477040.96119435184</v>
      </c>
      <c r="R342">
        <v>4300413.6788226562</v>
      </c>
      <c r="S342">
        <f t="shared" si="68"/>
        <v>0</v>
      </c>
      <c r="T342">
        <f t="shared" si="69"/>
        <v>1</v>
      </c>
      <c r="U342">
        <f t="shared" si="70"/>
        <v>0</v>
      </c>
      <c r="V342">
        <f t="shared" si="71"/>
        <v>0</v>
      </c>
      <c r="X342">
        <f t="shared" si="72"/>
        <v>477040.96119435184</v>
      </c>
      <c r="Z342">
        <f t="shared" si="74"/>
        <v>4300413.6788226562</v>
      </c>
      <c r="AC342">
        <v>477103.26541366195</v>
      </c>
      <c r="AD342">
        <v>0</v>
      </c>
    </row>
    <row r="343" spans="1:30" x14ac:dyDescent="0.25">
      <c r="A343" s="3" t="s">
        <v>10</v>
      </c>
      <c r="B343" s="2">
        <v>42.5</v>
      </c>
      <c r="C343">
        <v>20.41</v>
      </c>
      <c r="D343">
        <v>193.6</v>
      </c>
      <c r="E343" s="1" t="s">
        <v>2</v>
      </c>
      <c r="F343" s="1" t="s">
        <v>3</v>
      </c>
      <c r="J343" s="16">
        <v>477044.86900000001</v>
      </c>
      <c r="K343" s="16">
        <v>4300447.4529999997</v>
      </c>
      <c r="L343">
        <f t="shared" si="63"/>
        <v>0.21249999999999999</v>
      </c>
      <c r="M343" s="2">
        <f t="shared" si="64"/>
        <v>20.622499999999999</v>
      </c>
      <c r="N343">
        <f t="shared" si="65"/>
        <v>3.3789574318610218</v>
      </c>
      <c r="O343">
        <f t="shared" si="66"/>
        <v>-4.8492182274581577</v>
      </c>
      <c r="P343">
        <f t="shared" si="67"/>
        <v>-20.044265734431068</v>
      </c>
      <c r="Q343">
        <f t="shared" si="73"/>
        <v>477040.01978177257</v>
      </c>
      <c r="R343">
        <v>4300427.4087342657</v>
      </c>
      <c r="S343">
        <f t="shared" si="68"/>
        <v>0</v>
      </c>
      <c r="T343">
        <f t="shared" si="69"/>
        <v>1</v>
      </c>
      <c r="U343">
        <f t="shared" si="70"/>
        <v>0</v>
      </c>
      <c r="V343">
        <f t="shared" si="71"/>
        <v>0</v>
      </c>
      <c r="X343">
        <f t="shared" si="72"/>
        <v>477040.01978177257</v>
      </c>
      <c r="Z343">
        <f t="shared" si="74"/>
        <v>4300427.4087342657</v>
      </c>
      <c r="AC343">
        <v>477116.86085742776</v>
      </c>
      <c r="AD343">
        <v>0</v>
      </c>
    </row>
    <row r="344" spans="1:30" x14ac:dyDescent="0.25">
      <c r="A344" s="3" t="s">
        <v>10</v>
      </c>
      <c r="B344" s="2">
        <v>48.5</v>
      </c>
      <c r="C344">
        <v>47.62</v>
      </c>
      <c r="D344">
        <v>202.3</v>
      </c>
      <c r="E344" s="1" t="s">
        <v>1</v>
      </c>
      <c r="F344" s="1" t="s">
        <v>3</v>
      </c>
      <c r="J344" s="16">
        <v>477044.86900000001</v>
      </c>
      <c r="K344" s="16">
        <v>4300447.4529999997</v>
      </c>
      <c r="L344">
        <f t="shared" si="63"/>
        <v>0.24249999999999999</v>
      </c>
      <c r="M344" s="2">
        <f t="shared" si="64"/>
        <v>47.862499999999997</v>
      </c>
      <c r="N344">
        <f t="shared" si="65"/>
        <v>3.5308010767845288</v>
      </c>
      <c r="O344">
        <f t="shared" si="66"/>
        <v>-18.16172043545701</v>
      </c>
      <c r="P344">
        <f t="shared" si="67"/>
        <v>-44.28285014623949</v>
      </c>
      <c r="Q344">
        <f t="shared" si="73"/>
        <v>477026.70727956452</v>
      </c>
      <c r="R344">
        <v>4300403.1701498535</v>
      </c>
      <c r="S344">
        <f t="shared" si="68"/>
        <v>0</v>
      </c>
      <c r="T344">
        <f t="shared" si="69"/>
        <v>1</v>
      </c>
      <c r="U344">
        <f t="shared" si="70"/>
        <v>0</v>
      </c>
      <c r="V344">
        <f t="shared" si="71"/>
        <v>0</v>
      </c>
      <c r="X344">
        <f t="shared" si="72"/>
        <v>477026.70727956452</v>
      </c>
      <c r="Z344">
        <f t="shared" si="74"/>
        <v>4300403.1701498535</v>
      </c>
      <c r="AC344">
        <v>477126.9045271147</v>
      </c>
      <c r="AD344">
        <v>0</v>
      </c>
    </row>
    <row r="345" spans="1:30" x14ac:dyDescent="0.25">
      <c r="A345" s="3" t="s">
        <v>10</v>
      </c>
      <c r="B345" s="2">
        <v>47.5</v>
      </c>
      <c r="C345">
        <v>28</v>
      </c>
      <c r="D345">
        <v>228.4</v>
      </c>
      <c r="E345" s="1" t="s">
        <v>2</v>
      </c>
      <c r="F345" s="1" t="s">
        <v>3</v>
      </c>
      <c r="J345" s="16">
        <v>477044.86900000001</v>
      </c>
      <c r="K345" s="16">
        <v>4300447.4529999997</v>
      </c>
      <c r="L345">
        <f t="shared" si="63"/>
        <v>0.23749999999999999</v>
      </c>
      <c r="M345" s="2">
        <f t="shared" si="64"/>
        <v>28.237500000000001</v>
      </c>
      <c r="N345">
        <f t="shared" si="65"/>
        <v>3.9863320115550489</v>
      </c>
      <c r="O345">
        <f t="shared" si="66"/>
        <v>-21.115948580452297</v>
      </c>
      <c r="P345">
        <f t="shared" si="67"/>
        <v>-18.747616429767671</v>
      </c>
      <c r="Q345">
        <f t="shared" si="73"/>
        <v>477023.75305141957</v>
      </c>
      <c r="R345">
        <v>4300428.7053835699</v>
      </c>
      <c r="S345">
        <f t="shared" si="68"/>
        <v>0</v>
      </c>
      <c r="T345">
        <f t="shared" si="69"/>
        <v>1</v>
      </c>
      <c r="U345">
        <f t="shared" si="70"/>
        <v>0</v>
      </c>
      <c r="V345">
        <f t="shared" si="71"/>
        <v>0</v>
      </c>
      <c r="X345">
        <f t="shared" si="72"/>
        <v>477023.75305141957</v>
      </c>
      <c r="Z345">
        <f t="shared" si="74"/>
        <v>4300428.7053835699</v>
      </c>
      <c r="AC345">
        <v>477126.61700000003</v>
      </c>
      <c r="AD345">
        <v>0</v>
      </c>
    </row>
    <row r="346" spans="1:30" x14ac:dyDescent="0.25">
      <c r="A346" s="3" t="s">
        <v>10</v>
      </c>
      <c r="B346" s="2">
        <v>38</v>
      </c>
      <c r="C346">
        <v>15.79</v>
      </c>
      <c r="D346">
        <v>232.19</v>
      </c>
      <c r="E346" s="1" t="s">
        <v>2</v>
      </c>
      <c r="F346" s="1" t="s">
        <v>3</v>
      </c>
      <c r="J346" s="16">
        <v>477044.86900000001</v>
      </c>
      <c r="K346" s="16">
        <v>4300447.4529999997</v>
      </c>
      <c r="L346">
        <f t="shared" si="63"/>
        <v>0.19</v>
      </c>
      <c r="M346" s="2">
        <f t="shared" si="64"/>
        <v>15.979999999999999</v>
      </c>
      <c r="N346">
        <f t="shared" si="65"/>
        <v>4.0524799902056339</v>
      </c>
      <c r="O346">
        <f t="shared" si="66"/>
        <v>-12.624967485530949</v>
      </c>
      <c r="P346">
        <f t="shared" si="67"/>
        <v>-9.7964583390777662</v>
      </c>
      <c r="Q346">
        <f t="shared" si="73"/>
        <v>477032.24403251446</v>
      </c>
      <c r="R346">
        <v>4300437.6565416604</v>
      </c>
      <c r="S346">
        <f t="shared" si="68"/>
        <v>0</v>
      </c>
      <c r="T346">
        <f t="shared" si="69"/>
        <v>1</v>
      </c>
      <c r="U346">
        <f t="shared" si="70"/>
        <v>0</v>
      </c>
      <c r="V346">
        <f t="shared" si="71"/>
        <v>0</v>
      </c>
      <c r="X346">
        <f t="shared" si="72"/>
        <v>477032.24403251446</v>
      </c>
      <c r="Z346">
        <f t="shared" si="74"/>
        <v>4300437.6565416604</v>
      </c>
      <c r="AC346">
        <v>477136.0071815477</v>
      </c>
      <c r="AD346">
        <v>0</v>
      </c>
    </row>
    <row r="347" spans="1:30" x14ac:dyDescent="0.25">
      <c r="A347" s="3" t="s">
        <v>10</v>
      </c>
      <c r="B347" s="2">
        <v>46.8</v>
      </c>
      <c r="C347">
        <v>7.41</v>
      </c>
      <c r="D347">
        <v>241.9</v>
      </c>
      <c r="E347" s="1" t="s">
        <v>2</v>
      </c>
      <c r="F347" s="1" t="s">
        <v>3</v>
      </c>
      <c r="J347" s="16">
        <v>477044.86900000001</v>
      </c>
      <c r="K347" s="16">
        <v>4300447.4529999997</v>
      </c>
      <c r="L347">
        <f t="shared" si="63"/>
        <v>0.23399999999999999</v>
      </c>
      <c r="M347" s="2">
        <f t="shared" si="64"/>
        <v>7.6440000000000001</v>
      </c>
      <c r="N347">
        <f t="shared" si="65"/>
        <v>4.2219514605742834</v>
      </c>
      <c r="O347">
        <f t="shared" si="66"/>
        <v>-6.7429777638390531</v>
      </c>
      <c r="P347">
        <f t="shared" si="67"/>
        <v>-3.6004148200411694</v>
      </c>
      <c r="Q347">
        <f t="shared" si="73"/>
        <v>477038.12602223619</v>
      </c>
      <c r="R347">
        <v>4300443.8525851797</v>
      </c>
      <c r="S347">
        <f t="shared" si="68"/>
        <v>0</v>
      </c>
      <c r="T347">
        <f t="shared" si="69"/>
        <v>1</v>
      </c>
      <c r="U347">
        <f t="shared" si="70"/>
        <v>0</v>
      </c>
      <c r="V347">
        <f t="shared" si="71"/>
        <v>0</v>
      </c>
      <c r="X347">
        <f t="shared" si="72"/>
        <v>477038.12602223619</v>
      </c>
      <c r="Z347">
        <f t="shared" si="74"/>
        <v>4300443.8525851797</v>
      </c>
      <c r="AC347">
        <v>477079.53140034497</v>
      </c>
      <c r="AD347">
        <v>0</v>
      </c>
    </row>
    <row r="348" spans="1:30" x14ac:dyDescent="0.25">
      <c r="A348" s="3" t="s">
        <v>10</v>
      </c>
      <c r="B348" s="2">
        <v>39.799999999999997</v>
      </c>
      <c r="C348">
        <v>23.2</v>
      </c>
      <c r="D348">
        <v>264.5</v>
      </c>
      <c r="E348" s="1" t="s">
        <v>2</v>
      </c>
      <c r="F348" s="1" t="s">
        <v>3</v>
      </c>
      <c r="J348" s="16">
        <v>477044.86900000001</v>
      </c>
      <c r="K348" s="16">
        <v>4300447.4529999997</v>
      </c>
      <c r="L348">
        <f t="shared" si="63"/>
        <v>0.19899999999999998</v>
      </c>
      <c r="M348" s="2">
        <f t="shared" si="64"/>
        <v>23.399000000000001</v>
      </c>
      <c r="N348">
        <f t="shared" si="65"/>
        <v>4.6163958715250013</v>
      </c>
      <c r="O348">
        <f t="shared" si="66"/>
        <v>-23.291275645593615</v>
      </c>
      <c r="P348">
        <f t="shared" si="67"/>
        <v>-2.2426947632207312</v>
      </c>
      <c r="Q348">
        <f t="shared" si="73"/>
        <v>477021.5777243544</v>
      </c>
      <c r="R348">
        <v>4300445.2103052363</v>
      </c>
      <c r="S348">
        <f t="shared" si="68"/>
        <v>0</v>
      </c>
      <c r="T348">
        <f t="shared" si="69"/>
        <v>1</v>
      </c>
      <c r="U348">
        <f t="shared" si="70"/>
        <v>0</v>
      </c>
      <c r="V348">
        <f t="shared" si="71"/>
        <v>0</v>
      </c>
      <c r="X348">
        <f t="shared" si="72"/>
        <v>477021.5777243544</v>
      </c>
      <c r="Z348">
        <f t="shared" si="74"/>
        <v>4300445.2103052363</v>
      </c>
      <c r="AC348">
        <v>477092.36765798554</v>
      </c>
      <c r="AD348">
        <v>0</v>
      </c>
    </row>
    <row r="349" spans="1:30" x14ac:dyDescent="0.25">
      <c r="A349" s="3" t="s">
        <v>10</v>
      </c>
      <c r="B349" s="2">
        <v>31</v>
      </c>
      <c r="C349">
        <v>27.6</v>
      </c>
      <c r="D349">
        <v>257.5</v>
      </c>
      <c r="E349" s="1" t="s">
        <v>2</v>
      </c>
      <c r="F349" s="1" t="s">
        <v>3</v>
      </c>
      <c r="J349" s="16">
        <v>477044.86900000001</v>
      </c>
      <c r="K349" s="16">
        <v>4300447.4529999997</v>
      </c>
      <c r="L349">
        <f t="shared" si="63"/>
        <v>0.155</v>
      </c>
      <c r="M349" s="2">
        <f t="shared" si="64"/>
        <v>27.755000000000003</v>
      </c>
      <c r="N349">
        <f t="shared" si="65"/>
        <v>4.4942228238853987</v>
      </c>
      <c r="O349">
        <f t="shared" si="66"/>
        <v>-27.097095677613751</v>
      </c>
      <c r="P349">
        <f t="shared" si="67"/>
        <v>-6.0072814848520446</v>
      </c>
      <c r="Q349">
        <f t="shared" si="73"/>
        <v>477017.77190432238</v>
      </c>
      <c r="R349">
        <v>4300441.4457185147</v>
      </c>
      <c r="S349">
        <f t="shared" si="68"/>
        <v>0</v>
      </c>
      <c r="T349">
        <f t="shared" si="69"/>
        <v>1</v>
      </c>
      <c r="U349">
        <f t="shared" si="70"/>
        <v>0</v>
      </c>
      <c r="V349">
        <f t="shared" si="71"/>
        <v>0</v>
      </c>
      <c r="X349">
        <f t="shared" si="72"/>
        <v>477017.77190432238</v>
      </c>
      <c r="Z349">
        <f t="shared" si="74"/>
        <v>4300441.4457185147</v>
      </c>
      <c r="AC349">
        <v>477094.6648785398</v>
      </c>
      <c r="AD349">
        <v>0</v>
      </c>
    </row>
    <row r="350" spans="1:30" x14ac:dyDescent="0.25">
      <c r="A350" s="3" t="s">
        <v>10</v>
      </c>
      <c r="B350" s="2">
        <v>48.7</v>
      </c>
      <c r="C350">
        <v>43.56</v>
      </c>
      <c r="D350">
        <v>257.7</v>
      </c>
      <c r="E350" s="1" t="s">
        <v>2</v>
      </c>
      <c r="F350" s="1" t="s">
        <v>3</v>
      </c>
      <c r="J350" s="16">
        <v>477044.86900000001</v>
      </c>
      <c r="K350" s="16">
        <v>4300447.4529999997</v>
      </c>
      <c r="L350">
        <f t="shared" si="63"/>
        <v>0.24350000000000002</v>
      </c>
      <c r="M350" s="2">
        <f t="shared" si="64"/>
        <v>43.8035</v>
      </c>
      <c r="N350">
        <f t="shared" si="65"/>
        <v>4.4977134823893872</v>
      </c>
      <c r="O350">
        <f t="shared" si="66"/>
        <v>-42.798015819775067</v>
      </c>
      <c r="P350">
        <f t="shared" si="67"/>
        <v>-9.3314765251959422</v>
      </c>
      <c r="Q350">
        <f t="shared" si="73"/>
        <v>477002.07098418026</v>
      </c>
      <c r="R350">
        <v>4300438.1215234743</v>
      </c>
      <c r="S350">
        <f t="shared" si="68"/>
        <v>0</v>
      </c>
      <c r="T350">
        <f t="shared" si="69"/>
        <v>1</v>
      </c>
      <c r="U350">
        <f t="shared" si="70"/>
        <v>0</v>
      </c>
      <c r="V350">
        <f t="shared" si="71"/>
        <v>0</v>
      </c>
      <c r="X350">
        <f t="shared" si="72"/>
        <v>477002.07098418026</v>
      </c>
      <c r="Z350">
        <f t="shared" si="74"/>
        <v>4300438.1215234743</v>
      </c>
      <c r="AC350">
        <v>477086.38877284242</v>
      </c>
      <c r="AD350">
        <v>0</v>
      </c>
    </row>
    <row r="351" spans="1:30" x14ac:dyDescent="0.25">
      <c r="A351" s="3" t="s">
        <v>10</v>
      </c>
      <c r="B351" s="2">
        <v>37</v>
      </c>
      <c r="C351">
        <v>34.950000000000003</v>
      </c>
      <c r="D351">
        <v>275.16000000000003</v>
      </c>
      <c r="E351" s="1" t="s">
        <v>2</v>
      </c>
      <c r="F351" s="1" t="s">
        <v>3</v>
      </c>
      <c r="J351" s="16">
        <v>477044.86900000001</v>
      </c>
      <c r="K351" s="16">
        <v>4300447.4529999997</v>
      </c>
      <c r="L351">
        <f t="shared" si="63"/>
        <v>0.185</v>
      </c>
      <c r="M351" s="2">
        <f t="shared" si="64"/>
        <v>35.135000000000005</v>
      </c>
      <c r="N351">
        <f t="shared" si="65"/>
        <v>4.8024479697875977</v>
      </c>
      <c r="O351">
        <f t="shared" si="66"/>
        <v>-34.992612931871079</v>
      </c>
      <c r="P351">
        <f t="shared" si="67"/>
        <v>3.1599470249118697</v>
      </c>
      <c r="Q351">
        <f t="shared" si="73"/>
        <v>477009.87638706813</v>
      </c>
      <c r="R351">
        <v>4300450.6129470244</v>
      </c>
      <c r="S351">
        <f t="shared" si="68"/>
        <v>0</v>
      </c>
      <c r="T351">
        <f t="shared" si="69"/>
        <v>1</v>
      </c>
      <c r="U351">
        <f t="shared" si="70"/>
        <v>0</v>
      </c>
      <c r="V351">
        <f t="shared" si="71"/>
        <v>0</v>
      </c>
      <c r="X351">
        <f t="shared" si="72"/>
        <v>477009.87638706813</v>
      </c>
      <c r="Z351">
        <f t="shared" si="74"/>
        <v>4300450.6129470244</v>
      </c>
      <c r="AC351">
        <v>477085.81438123359</v>
      </c>
      <c r="AD351">
        <v>0</v>
      </c>
    </row>
    <row r="352" spans="1:30" x14ac:dyDescent="0.25">
      <c r="A352" s="3" t="s">
        <v>10</v>
      </c>
      <c r="B352" s="2">
        <v>37</v>
      </c>
      <c r="C352">
        <v>28.06</v>
      </c>
      <c r="D352">
        <v>284.2</v>
      </c>
      <c r="E352" s="1" t="s">
        <v>2</v>
      </c>
      <c r="F352" s="1" t="s">
        <v>3</v>
      </c>
      <c r="J352" s="16">
        <v>477044.86900000001</v>
      </c>
      <c r="K352" s="16">
        <v>4300447.4529999997</v>
      </c>
      <c r="L352">
        <f t="shared" si="63"/>
        <v>0.185</v>
      </c>
      <c r="M352" s="2">
        <f t="shared" si="64"/>
        <v>28.244999999999997</v>
      </c>
      <c r="N352">
        <f t="shared" si="65"/>
        <v>4.9602257341678841</v>
      </c>
      <c r="O352">
        <f t="shared" si="66"/>
        <v>-27.381983907788197</v>
      </c>
      <c r="P352">
        <f t="shared" si="67"/>
        <v>6.9287071141467642</v>
      </c>
      <c r="Q352">
        <f t="shared" si="73"/>
        <v>477017.48701609223</v>
      </c>
      <c r="R352">
        <v>4300454.3817071142</v>
      </c>
      <c r="S352">
        <f t="shared" si="68"/>
        <v>0</v>
      </c>
      <c r="T352">
        <f t="shared" si="69"/>
        <v>1</v>
      </c>
      <c r="U352">
        <f t="shared" si="70"/>
        <v>0</v>
      </c>
      <c r="V352">
        <f t="shared" si="71"/>
        <v>0</v>
      </c>
      <c r="X352">
        <f t="shared" si="72"/>
        <v>477017.48701609223</v>
      </c>
      <c r="Z352">
        <f t="shared" si="74"/>
        <v>4300454.3817071142</v>
      </c>
      <c r="AC352">
        <v>477079.04697994719</v>
      </c>
      <c r="AD352">
        <v>0</v>
      </c>
    </row>
    <row r="353" spans="1:30" x14ac:dyDescent="0.25">
      <c r="A353" s="3" t="s">
        <v>10</v>
      </c>
      <c r="B353" s="2">
        <v>37.799999999999997</v>
      </c>
      <c r="C353">
        <v>26.06</v>
      </c>
      <c r="D353">
        <v>300</v>
      </c>
      <c r="E353" s="1" t="s">
        <v>1</v>
      </c>
      <c r="F353" s="1" t="s">
        <v>3</v>
      </c>
      <c r="J353" s="16">
        <v>477044.86900000001</v>
      </c>
      <c r="K353" s="16">
        <v>4300447.4529999997</v>
      </c>
      <c r="L353">
        <f t="shared" si="63"/>
        <v>0.18899999999999997</v>
      </c>
      <c r="M353" s="2">
        <f t="shared" si="64"/>
        <v>26.248999999999999</v>
      </c>
      <c r="N353">
        <f t="shared" si="65"/>
        <v>5.2359877559829888</v>
      </c>
      <c r="O353">
        <f t="shared" si="66"/>
        <v>-22.732300823937727</v>
      </c>
      <c r="P353">
        <f t="shared" si="67"/>
        <v>13.124500000000003</v>
      </c>
      <c r="Q353">
        <f t="shared" si="73"/>
        <v>477022.13669917604</v>
      </c>
      <c r="R353">
        <v>4300460.5774999997</v>
      </c>
      <c r="S353">
        <f t="shared" si="68"/>
        <v>0</v>
      </c>
      <c r="T353">
        <f t="shared" si="69"/>
        <v>1</v>
      </c>
      <c r="U353">
        <f t="shared" si="70"/>
        <v>0</v>
      </c>
      <c r="V353">
        <f t="shared" si="71"/>
        <v>0</v>
      </c>
      <c r="X353">
        <f t="shared" si="72"/>
        <v>477022.13669917604</v>
      </c>
      <c r="Z353">
        <f t="shared" si="74"/>
        <v>4300460.5774999997</v>
      </c>
      <c r="AC353">
        <v>477077.79364641028</v>
      </c>
      <c r="AD353">
        <v>0</v>
      </c>
    </row>
    <row r="354" spans="1:30" x14ac:dyDescent="0.25">
      <c r="A354" s="3" t="s">
        <v>10</v>
      </c>
      <c r="B354" s="2">
        <v>43.8</v>
      </c>
      <c r="C354">
        <v>19.64</v>
      </c>
      <c r="D354">
        <v>300</v>
      </c>
      <c r="E354" s="1" t="s">
        <v>1</v>
      </c>
      <c r="F354" s="1" t="s">
        <v>3</v>
      </c>
      <c r="J354" s="16">
        <v>477044.86900000001</v>
      </c>
      <c r="K354" s="16">
        <v>4300447.4529999997</v>
      </c>
      <c r="L354">
        <f t="shared" si="63"/>
        <v>0.21899999999999997</v>
      </c>
      <c r="M354" s="2">
        <f t="shared" si="64"/>
        <v>19.859000000000002</v>
      </c>
      <c r="N354">
        <f t="shared" si="65"/>
        <v>5.2359877559829888</v>
      </c>
      <c r="O354">
        <f t="shared" si="66"/>
        <v>-17.198398493755167</v>
      </c>
      <c r="P354">
        <f t="shared" si="67"/>
        <v>9.9295000000000027</v>
      </c>
      <c r="Q354">
        <f t="shared" si="73"/>
        <v>477027.67060150625</v>
      </c>
      <c r="R354">
        <v>4300457.3824999994</v>
      </c>
      <c r="S354">
        <f t="shared" si="68"/>
        <v>0</v>
      </c>
      <c r="T354">
        <f t="shared" si="69"/>
        <v>1</v>
      </c>
      <c r="U354">
        <f t="shared" si="70"/>
        <v>0</v>
      </c>
      <c r="V354">
        <f t="shared" si="71"/>
        <v>0</v>
      </c>
      <c r="X354">
        <f t="shared" si="72"/>
        <v>477027.67060150625</v>
      </c>
      <c r="Z354">
        <f t="shared" si="74"/>
        <v>4300457.3824999994</v>
      </c>
      <c r="AC354">
        <v>477045.60576554615</v>
      </c>
      <c r="AD354">
        <v>0</v>
      </c>
    </row>
    <row r="355" spans="1:30" x14ac:dyDescent="0.25">
      <c r="A355" s="3" t="s">
        <v>10</v>
      </c>
      <c r="B355" s="2">
        <v>47.3</v>
      </c>
      <c r="C355">
        <v>21.97</v>
      </c>
      <c r="D355">
        <v>335.1</v>
      </c>
      <c r="E355" s="1" t="s">
        <v>1</v>
      </c>
      <c r="F355" s="1" t="s">
        <v>3</v>
      </c>
      <c r="J355" s="16">
        <v>477044.86900000001</v>
      </c>
      <c r="K355" s="16">
        <v>4300447.4529999997</v>
      </c>
      <c r="L355">
        <f t="shared" si="63"/>
        <v>0.23649999999999999</v>
      </c>
      <c r="M355" s="2">
        <f t="shared" si="64"/>
        <v>22.206499999999998</v>
      </c>
      <c r="N355">
        <f t="shared" si="65"/>
        <v>5.8485983234329986</v>
      </c>
      <c r="O355">
        <f t="shared" si="66"/>
        <v>-9.349731789545185</v>
      </c>
      <c r="P355">
        <f t="shared" si="67"/>
        <v>20.142272903363416</v>
      </c>
      <c r="Q355">
        <f t="shared" si="73"/>
        <v>477035.51926821045</v>
      </c>
      <c r="R355">
        <v>4300467.5952729033</v>
      </c>
      <c r="S355">
        <f t="shared" si="68"/>
        <v>0</v>
      </c>
      <c r="T355">
        <f t="shared" si="69"/>
        <v>1</v>
      </c>
      <c r="U355">
        <f t="shared" si="70"/>
        <v>0</v>
      </c>
      <c r="V355">
        <f t="shared" si="71"/>
        <v>0</v>
      </c>
      <c r="X355">
        <f t="shared" si="72"/>
        <v>477035.51926821045</v>
      </c>
      <c r="Z355">
        <f t="shared" si="74"/>
        <v>4300467.5952729033</v>
      </c>
      <c r="AC355">
        <v>477025.59811528766</v>
      </c>
      <c r="AD355">
        <v>0</v>
      </c>
    </row>
    <row r="356" spans="1:30" x14ac:dyDescent="0.25">
      <c r="A356" s="3" t="s">
        <v>10</v>
      </c>
      <c r="B356" s="2">
        <v>50</v>
      </c>
      <c r="C356">
        <v>18.5</v>
      </c>
      <c r="D356">
        <v>345.3</v>
      </c>
      <c r="E356" s="1" t="s">
        <v>1</v>
      </c>
      <c r="F356" s="1" t="s">
        <v>3</v>
      </c>
      <c r="G356" s="1">
        <v>1</v>
      </c>
      <c r="J356" s="16">
        <v>477044.86900000001</v>
      </c>
      <c r="K356" s="16">
        <v>4300447.4529999997</v>
      </c>
      <c r="L356">
        <f t="shared" si="63"/>
        <v>0.25</v>
      </c>
      <c r="M356" s="2">
        <f t="shared" si="64"/>
        <v>18.75</v>
      </c>
      <c r="N356">
        <f t="shared" si="65"/>
        <v>6.0266219071364198</v>
      </c>
      <c r="O356">
        <f t="shared" si="66"/>
        <v>-4.7579614609651104</v>
      </c>
      <c r="P356">
        <f t="shared" si="67"/>
        <v>18.136270364547688</v>
      </c>
      <c r="Q356">
        <f t="shared" si="73"/>
        <v>477040.11103853903</v>
      </c>
      <c r="R356">
        <v>4300465.5892703645</v>
      </c>
      <c r="S356">
        <f t="shared" si="68"/>
        <v>0</v>
      </c>
      <c r="T356">
        <f t="shared" si="69"/>
        <v>1</v>
      </c>
      <c r="U356">
        <f t="shared" si="70"/>
        <v>0</v>
      </c>
      <c r="V356">
        <f t="shared" si="71"/>
        <v>0</v>
      </c>
      <c r="X356">
        <f t="shared" si="72"/>
        <v>477040.11103853903</v>
      </c>
      <c r="Z356">
        <f t="shared" si="74"/>
        <v>4300465.5892703645</v>
      </c>
      <c r="AC356">
        <v>477019.11999497941</v>
      </c>
      <c r="AD356">
        <v>0</v>
      </c>
    </row>
    <row r="357" spans="1:30" x14ac:dyDescent="0.25">
      <c r="A357" s="3" t="s">
        <v>10</v>
      </c>
      <c r="B357" s="2">
        <v>52</v>
      </c>
      <c r="C357">
        <v>22.2</v>
      </c>
      <c r="D357">
        <v>220.8</v>
      </c>
      <c r="E357" s="1" t="s">
        <v>4</v>
      </c>
      <c r="F357" s="1" t="s">
        <v>3</v>
      </c>
      <c r="J357" s="16">
        <v>477044.86900000001</v>
      </c>
      <c r="K357" s="16">
        <v>4300447.4529999997</v>
      </c>
      <c r="L357">
        <f t="shared" si="63"/>
        <v>0.26</v>
      </c>
      <c r="M357" s="2">
        <f t="shared" si="64"/>
        <v>22.46</v>
      </c>
      <c r="N357">
        <f t="shared" si="65"/>
        <v>3.8536869884034797</v>
      </c>
      <c r="O357">
        <f t="shared" si="66"/>
        <v>-14.675826765617767</v>
      </c>
      <c r="P357">
        <f t="shared" si="67"/>
        <v>-17.002108949938449</v>
      </c>
      <c r="Q357">
        <f t="shared" si="73"/>
        <v>477030.19317323441</v>
      </c>
      <c r="R357">
        <v>4300430.4508910496</v>
      </c>
      <c r="S357">
        <f t="shared" si="68"/>
        <v>0</v>
      </c>
      <c r="T357">
        <f t="shared" si="69"/>
        <v>1</v>
      </c>
      <c r="U357">
        <f t="shared" si="70"/>
        <v>0</v>
      </c>
      <c r="V357">
        <f t="shared" si="71"/>
        <v>0</v>
      </c>
      <c r="X357">
        <f t="shared" si="72"/>
        <v>477030.19317323441</v>
      </c>
      <c r="Z357">
        <f t="shared" si="74"/>
        <v>4300430.4508910496</v>
      </c>
      <c r="AC357">
        <v>477022.69144203322</v>
      </c>
      <c r="AD357">
        <v>0</v>
      </c>
    </row>
    <row r="358" spans="1:30" x14ac:dyDescent="0.25">
      <c r="A358" s="3" t="s">
        <v>10</v>
      </c>
      <c r="B358" s="2">
        <v>31.7</v>
      </c>
      <c r="C358">
        <v>7.17</v>
      </c>
      <c r="D358">
        <v>257.89999999999998</v>
      </c>
      <c r="E358" s="1" t="s">
        <v>2</v>
      </c>
      <c r="F358" s="1" t="s">
        <v>3</v>
      </c>
      <c r="J358" s="16">
        <v>477044.86900000001</v>
      </c>
      <c r="K358" s="16">
        <v>4300447.4529999997</v>
      </c>
      <c r="L358">
        <f t="shared" si="63"/>
        <v>0.1585</v>
      </c>
      <c r="M358" s="2">
        <f t="shared" si="64"/>
        <v>7.3285</v>
      </c>
      <c r="N358">
        <f t="shared" si="65"/>
        <v>4.5012041408933756</v>
      </c>
      <c r="O358">
        <f t="shared" si="66"/>
        <v>-7.1656844505854451</v>
      </c>
      <c r="P358">
        <f t="shared" si="67"/>
        <v>-1.5361896382406608</v>
      </c>
      <c r="Q358">
        <f t="shared" si="73"/>
        <v>477037.70331554941</v>
      </c>
      <c r="R358">
        <v>4300445.9168103617</v>
      </c>
      <c r="S358">
        <f t="shared" si="68"/>
        <v>0</v>
      </c>
      <c r="T358">
        <f t="shared" si="69"/>
        <v>1</v>
      </c>
      <c r="U358">
        <f t="shared" si="70"/>
        <v>0</v>
      </c>
      <c r="V358">
        <f t="shared" si="71"/>
        <v>0</v>
      </c>
      <c r="X358">
        <f t="shared" si="72"/>
        <v>477037.70331554941</v>
      </c>
      <c r="Z358">
        <f t="shared" si="74"/>
        <v>4300445.9168103617</v>
      </c>
      <c r="AC358">
        <v>477039.02715970657</v>
      </c>
      <c r="AD358">
        <v>0</v>
      </c>
    </row>
    <row r="359" spans="1:30" x14ac:dyDescent="0.25">
      <c r="A359" s="3" t="s">
        <v>10</v>
      </c>
      <c r="B359" s="2">
        <v>31</v>
      </c>
      <c r="C359">
        <v>20.46</v>
      </c>
      <c r="D359">
        <v>255.2</v>
      </c>
      <c r="E359" s="1" t="s">
        <v>2</v>
      </c>
      <c r="F359" s="1" t="s">
        <v>3</v>
      </c>
      <c r="J359" s="16">
        <v>477044.86900000001</v>
      </c>
      <c r="K359" s="16">
        <v>4300447.4529999997</v>
      </c>
      <c r="L359">
        <f t="shared" si="63"/>
        <v>0.155</v>
      </c>
      <c r="M359" s="2">
        <f t="shared" si="64"/>
        <v>20.615000000000002</v>
      </c>
      <c r="N359">
        <f t="shared" si="65"/>
        <v>4.454080251089529</v>
      </c>
      <c r="O359">
        <f t="shared" si="66"/>
        <v>-19.931064156080932</v>
      </c>
      <c r="P359">
        <f t="shared" si="67"/>
        <v>-5.266014299846324</v>
      </c>
      <c r="Q359">
        <f t="shared" si="73"/>
        <v>477024.93793584395</v>
      </c>
      <c r="R359">
        <v>4300442.1869856995</v>
      </c>
      <c r="S359">
        <f t="shared" si="68"/>
        <v>0</v>
      </c>
      <c r="T359">
        <f t="shared" si="69"/>
        <v>1</v>
      </c>
      <c r="U359">
        <f t="shared" si="70"/>
        <v>0</v>
      </c>
      <c r="V359">
        <f t="shared" si="71"/>
        <v>0</v>
      </c>
      <c r="X359">
        <f t="shared" si="72"/>
        <v>477024.93793584395</v>
      </c>
      <c r="Z359">
        <f t="shared" si="74"/>
        <v>4300442.1869856995</v>
      </c>
      <c r="AC359">
        <v>477060.09786892036</v>
      </c>
      <c r="AD359">
        <v>0</v>
      </c>
    </row>
    <row r="360" spans="1:30" x14ac:dyDescent="0.25">
      <c r="A360" s="3" t="s">
        <v>10</v>
      </c>
      <c r="B360" s="2">
        <v>41.3</v>
      </c>
      <c r="C360">
        <v>23.25</v>
      </c>
      <c r="D360">
        <v>265.2</v>
      </c>
      <c r="E360" s="1" t="s">
        <v>2</v>
      </c>
      <c r="F360" s="1" t="s">
        <v>3</v>
      </c>
      <c r="J360" s="16">
        <v>477044.86900000001</v>
      </c>
      <c r="K360" s="16">
        <v>4300447.4529999997</v>
      </c>
      <c r="L360">
        <f t="shared" si="63"/>
        <v>0.20649999999999999</v>
      </c>
      <c r="M360" s="2">
        <f t="shared" si="64"/>
        <v>23.456499999999998</v>
      </c>
      <c r="N360">
        <f t="shared" si="65"/>
        <v>4.6286131762889617</v>
      </c>
      <c r="O360">
        <f t="shared" si="66"/>
        <v>-23.374234752985995</v>
      </c>
      <c r="P360">
        <f t="shared" si="67"/>
        <v>-1.9627893321244652</v>
      </c>
      <c r="Q360">
        <f t="shared" si="73"/>
        <v>477021.49476524704</v>
      </c>
      <c r="R360">
        <v>4300445.4902106673</v>
      </c>
      <c r="S360">
        <f t="shared" si="68"/>
        <v>0</v>
      </c>
      <c r="T360">
        <f t="shared" si="69"/>
        <v>1</v>
      </c>
      <c r="U360">
        <f t="shared" si="70"/>
        <v>0</v>
      </c>
      <c r="V360">
        <f t="shared" si="71"/>
        <v>0</v>
      </c>
      <c r="X360">
        <f t="shared" si="72"/>
        <v>477021.49476524704</v>
      </c>
      <c r="Z360">
        <f t="shared" si="74"/>
        <v>4300445.4902106673</v>
      </c>
      <c r="AC360">
        <v>477050.51233031449</v>
      </c>
      <c r="AD360">
        <v>0</v>
      </c>
    </row>
    <row r="361" spans="1:30" x14ac:dyDescent="0.25">
      <c r="A361" s="3" t="s">
        <v>10</v>
      </c>
      <c r="B361" s="2">
        <v>35</v>
      </c>
      <c r="C361">
        <v>23.8</v>
      </c>
      <c r="D361">
        <v>279.60000000000002</v>
      </c>
      <c r="E361" s="1" t="s">
        <v>2</v>
      </c>
      <c r="F361" s="1" t="s">
        <v>3</v>
      </c>
      <c r="J361" s="16">
        <v>477044.86900000001</v>
      </c>
      <c r="K361" s="16">
        <v>4300447.4529999997</v>
      </c>
      <c r="L361">
        <f t="shared" si="63"/>
        <v>0.17499999999999999</v>
      </c>
      <c r="M361" s="2">
        <f t="shared" si="64"/>
        <v>23.975000000000001</v>
      </c>
      <c r="N361">
        <f t="shared" si="65"/>
        <v>4.8799405885761455</v>
      </c>
      <c r="O361">
        <f t="shared" si="66"/>
        <v>-23.639254988765355</v>
      </c>
      <c r="P361">
        <f t="shared" si="67"/>
        <v>3.9982807025185529</v>
      </c>
      <c r="Q361">
        <f t="shared" si="73"/>
        <v>477021.22974501125</v>
      </c>
      <c r="R361">
        <v>4300451.4512807019</v>
      </c>
      <c r="S361">
        <f t="shared" si="68"/>
        <v>0</v>
      </c>
      <c r="T361">
        <f t="shared" si="69"/>
        <v>1</v>
      </c>
      <c r="U361">
        <f t="shared" si="70"/>
        <v>0</v>
      </c>
      <c r="V361">
        <f t="shared" si="71"/>
        <v>0</v>
      </c>
      <c r="X361">
        <f t="shared" si="72"/>
        <v>477021.22974501125</v>
      </c>
      <c r="Z361">
        <f t="shared" si="74"/>
        <v>4300451.4512807019</v>
      </c>
      <c r="AC361">
        <v>477049.58670926577</v>
      </c>
      <c r="AD361">
        <v>0</v>
      </c>
    </row>
    <row r="362" spans="1:30" x14ac:dyDescent="0.25">
      <c r="A362" s="3" t="s">
        <v>10</v>
      </c>
      <c r="B362" s="2">
        <v>33.4</v>
      </c>
      <c r="C362">
        <v>17.59</v>
      </c>
      <c r="D362">
        <v>283</v>
      </c>
      <c r="E362" s="1" t="s">
        <v>1</v>
      </c>
      <c r="F362" s="1" t="s">
        <v>3</v>
      </c>
      <c r="J362" s="16">
        <v>477044.86900000001</v>
      </c>
      <c r="K362" s="16">
        <v>4300447.4529999997</v>
      </c>
      <c r="L362">
        <f t="shared" si="63"/>
        <v>0.16699999999999998</v>
      </c>
      <c r="M362" s="2">
        <f t="shared" si="64"/>
        <v>17.757000000000001</v>
      </c>
      <c r="N362">
        <f t="shared" si="65"/>
        <v>4.9392817831439526</v>
      </c>
      <c r="O362">
        <f t="shared" si="66"/>
        <v>-17.301889240391425</v>
      </c>
      <c r="P362">
        <f t="shared" si="67"/>
        <v>3.9944558719840098</v>
      </c>
      <c r="Q362">
        <f t="shared" si="73"/>
        <v>477027.56711075961</v>
      </c>
      <c r="R362">
        <v>4300451.4474558719</v>
      </c>
      <c r="S362">
        <f t="shared" si="68"/>
        <v>0</v>
      </c>
      <c r="T362">
        <f t="shared" si="69"/>
        <v>1</v>
      </c>
      <c r="U362">
        <f t="shared" si="70"/>
        <v>0</v>
      </c>
      <c r="V362">
        <f t="shared" si="71"/>
        <v>0</v>
      </c>
      <c r="X362">
        <f t="shared" si="72"/>
        <v>477027.56711075961</v>
      </c>
      <c r="Z362">
        <f t="shared" si="74"/>
        <v>4300451.4474558719</v>
      </c>
      <c r="AC362">
        <v>477034.86385272868</v>
      </c>
      <c r="AD362">
        <v>0</v>
      </c>
    </row>
    <row r="363" spans="1:30" x14ac:dyDescent="0.25">
      <c r="A363" s="3" t="s">
        <v>10</v>
      </c>
      <c r="B363" s="2">
        <v>52.5</v>
      </c>
      <c r="C363">
        <v>27.47</v>
      </c>
      <c r="D363">
        <v>322.7</v>
      </c>
      <c r="E363" s="1" t="s">
        <v>2</v>
      </c>
      <c r="F363" s="1" t="s">
        <v>3</v>
      </c>
      <c r="J363" s="16">
        <v>477044.86900000001</v>
      </c>
      <c r="K363" s="16">
        <v>4300447.4529999997</v>
      </c>
      <c r="L363">
        <f t="shared" si="63"/>
        <v>0.26250000000000001</v>
      </c>
      <c r="M363" s="2">
        <f t="shared" si="64"/>
        <v>27.732499999999998</v>
      </c>
      <c r="N363">
        <f t="shared" si="65"/>
        <v>5.632177496185701</v>
      </c>
      <c r="O363">
        <f t="shared" si="66"/>
        <v>-16.805573310368846</v>
      </c>
      <c r="P363">
        <f t="shared" si="67"/>
        <v>22.060468307808389</v>
      </c>
      <c r="Q363">
        <f t="shared" si="73"/>
        <v>477028.06342668965</v>
      </c>
      <c r="R363">
        <v>4300469.5134683074</v>
      </c>
      <c r="S363">
        <f t="shared" si="68"/>
        <v>0</v>
      </c>
      <c r="T363">
        <f t="shared" si="69"/>
        <v>1</v>
      </c>
      <c r="U363">
        <f t="shared" si="70"/>
        <v>0</v>
      </c>
      <c r="V363">
        <f t="shared" si="71"/>
        <v>0</v>
      </c>
      <c r="X363">
        <f t="shared" si="72"/>
        <v>477028.06342668965</v>
      </c>
      <c r="Z363">
        <f t="shared" si="74"/>
        <v>4300469.5134683074</v>
      </c>
      <c r="AC363">
        <v>476999.67382140231</v>
      </c>
      <c r="AD363">
        <v>0</v>
      </c>
    </row>
    <row r="364" spans="1:30" x14ac:dyDescent="0.25">
      <c r="A364" s="3" t="s">
        <v>10</v>
      </c>
      <c r="B364" s="2">
        <v>41.2</v>
      </c>
      <c r="C364">
        <v>9.83</v>
      </c>
      <c r="D364">
        <v>339</v>
      </c>
      <c r="E364" s="1" t="s">
        <v>2</v>
      </c>
      <c r="F364" s="1" t="s">
        <v>3</v>
      </c>
      <c r="J364" s="16">
        <v>477044.86900000001</v>
      </c>
      <c r="K364" s="16">
        <v>4300447.4529999997</v>
      </c>
      <c r="L364">
        <f t="shared" si="63"/>
        <v>0.20600000000000002</v>
      </c>
      <c r="M364" s="2">
        <f t="shared" si="64"/>
        <v>10.036</v>
      </c>
      <c r="N364">
        <f t="shared" si="65"/>
        <v>5.9166661642607767</v>
      </c>
      <c r="O364">
        <f t="shared" si="66"/>
        <v>-3.5965807416366382</v>
      </c>
      <c r="P364">
        <f t="shared" si="67"/>
        <v>9.3694131603259141</v>
      </c>
      <c r="Q364">
        <f t="shared" si="73"/>
        <v>477041.27241925837</v>
      </c>
      <c r="R364">
        <v>4300456.8224131605</v>
      </c>
      <c r="S364">
        <f t="shared" si="68"/>
        <v>0</v>
      </c>
      <c r="T364">
        <f t="shared" si="69"/>
        <v>1</v>
      </c>
      <c r="U364">
        <f t="shared" si="70"/>
        <v>0</v>
      </c>
      <c r="V364">
        <f t="shared" si="71"/>
        <v>0</v>
      </c>
      <c r="X364">
        <f t="shared" si="72"/>
        <v>477041.27241925837</v>
      </c>
      <c r="Z364">
        <f t="shared" si="74"/>
        <v>4300456.8224131605</v>
      </c>
      <c r="AC364">
        <v>476981.48916448315</v>
      </c>
      <c r="AD364">
        <v>0</v>
      </c>
    </row>
    <row r="365" spans="1:30" x14ac:dyDescent="0.25">
      <c r="A365" s="3" t="s">
        <v>10</v>
      </c>
      <c r="B365" s="2">
        <v>34.200000000000003</v>
      </c>
      <c r="C365">
        <v>4.2</v>
      </c>
      <c r="D365">
        <v>31.2</v>
      </c>
      <c r="E365" s="1" t="s">
        <v>2</v>
      </c>
      <c r="F365" s="1" t="s">
        <v>3</v>
      </c>
      <c r="J365" s="16">
        <v>477044.86900000001</v>
      </c>
      <c r="K365" s="16">
        <v>4300447.4529999997</v>
      </c>
      <c r="L365">
        <f t="shared" si="63"/>
        <v>0.17100000000000001</v>
      </c>
      <c r="M365" s="2">
        <f t="shared" si="64"/>
        <v>4.3710000000000004</v>
      </c>
      <c r="N365">
        <f t="shared" si="65"/>
        <v>0.5445427266222308</v>
      </c>
      <c r="O365">
        <f t="shared" si="66"/>
        <v>2.2642960579699523</v>
      </c>
      <c r="P365">
        <f t="shared" si="67"/>
        <v>3.7387971811615746</v>
      </c>
      <c r="Q365">
        <f t="shared" si="73"/>
        <v>477047.13329605799</v>
      </c>
      <c r="R365">
        <v>4300451.191797181</v>
      </c>
      <c r="S365">
        <f t="shared" si="68"/>
        <v>0</v>
      </c>
      <c r="T365">
        <f t="shared" si="69"/>
        <v>1</v>
      </c>
      <c r="U365">
        <f t="shared" si="70"/>
        <v>0</v>
      </c>
      <c r="V365">
        <f t="shared" si="71"/>
        <v>0</v>
      </c>
      <c r="X365">
        <f t="shared" si="72"/>
        <v>477047.13329605799</v>
      </c>
      <c r="Z365">
        <f t="shared" si="74"/>
        <v>4300451.191797181</v>
      </c>
      <c r="AC365">
        <v>476997.41228624276</v>
      </c>
      <c r="AD365">
        <v>0</v>
      </c>
    </row>
    <row r="366" spans="1:30" x14ac:dyDescent="0.25">
      <c r="A366" s="3" t="s">
        <v>10</v>
      </c>
      <c r="B366" s="2">
        <v>40.5</v>
      </c>
      <c r="C366">
        <v>12</v>
      </c>
      <c r="D366">
        <v>13.4</v>
      </c>
      <c r="E366" s="1" t="s">
        <v>2</v>
      </c>
      <c r="F366" s="1" t="s">
        <v>3</v>
      </c>
      <c r="J366" s="16">
        <v>477044.86900000001</v>
      </c>
      <c r="K366" s="16">
        <v>4300447.4529999997</v>
      </c>
      <c r="L366">
        <f t="shared" si="63"/>
        <v>0.20250000000000001</v>
      </c>
      <c r="M366" s="2">
        <f t="shared" si="64"/>
        <v>12.202500000000001</v>
      </c>
      <c r="N366">
        <f t="shared" si="65"/>
        <v>0.23387411976724015</v>
      </c>
      <c r="O366">
        <f t="shared" si="66"/>
        <v>2.8279037923874548</v>
      </c>
      <c r="P366">
        <f t="shared" si="67"/>
        <v>11.870297653850162</v>
      </c>
      <c r="Q366">
        <f t="shared" si="73"/>
        <v>477047.69690379238</v>
      </c>
      <c r="R366">
        <v>4300459.3232976533</v>
      </c>
      <c r="S366">
        <f t="shared" si="68"/>
        <v>0</v>
      </c>
      <c r="T366">
        <f t="shared" si="69"/>
        <v>1</v>
      </c>
      <c r="U366">
        <f t="shared" si="70"/>
        <v>0</v>
      </c>
      <c r="V366">
        <f t="shared" si="71"/>
        <v>0</v>
      </c>
      <c r="X366">
        <f t="shared" si="72"/>
        <v>477047.69690379238</v>
      </c>
      <c r="Z366">
        <f t="shared" si="74"/>
        <v>4300459.3232976533</v>
      </c>
      <c r="AC366">
        <v>476940.43418188725</v>
      </c>
      <c r="AD366">
        <v>0</v>
      </c>
    </row>
    <row r="367" spans="1:30" x14ac:dyDescent="0.25">
      <c r="A367" s="3" t="s">
        <v>10</v>
      </c>
      <c r="B367" s="2">
        <v>39</v>
      </c>
      <c r="C367">
        <v>9.75</v>
      </c>
      <c r="D367">
        <v>17</v>
      </c>
      <c r="E367" s="1" t="s">
        <v>2</v>
      </c>
      <c r="F367" s="1" t="s">
        <v>3</v>
      </c>
      <c r="J367" s="16">
        <v>477044.86900000001</v>
      </c>
      <c r="K367" s="16">
        <v>4300447.4529999997</v>
      </c>
      <c r="L367">
        <f t="shared" si="63"/>
        <v>0.19500000000000001</v>
      </c>
      <c r="M367" s="2">
        <f t="shared" si="64"/>
        <v>9.9450000000000003</v>
      </c>
      <c r="N367">
        <f t="shared" si="65"/>
        <v>0.29670597283903605</v>
      </c>
      <c r="O367">
        <f t="shared" si="66"/>
        <v>2.9076366034676173</v>
      </c>
      <c r="P367">
        <f t="shared" si="67"/>
        <v>9.5104507980523874</v>
      </c>
      <c r="Q367">
        <f t="shared" si="73"/>
        <v>477047.77663660346</v>
      </c>
      <c r="R367">
        <v>4300456.9634507978</v>
      </c>
      <c r="S367">
        <f t="shared" si="68"/>
        <v>0</v>
      </c>
      <c r="T367">
        <f t="shared" si="69"/>
        <v>1</v>
      </c>
      <c r="U367">
        <f t="shared" si="70"/>
        <v>0</v>
      </c>
      <c r="V367">
        <f t="shared" si="71"/>
        <v>0</v>
      </c>
      <c r="X367">
        <f t="shared" si="72"/>
        <v>477047.77663660346</v>
      </c>
      <c r="Z367">
        <f t="shared" si="74"/>
        <v>4300456.9634507978</v>
      </c>
      <c r="AC367">
        <v>476937.80240138597</v>
      </c>
      <c r="AD367">
        <v>0</v>
      </c>
    </row>
    <row r="368" spans="1:30" x14ac:dyDescent="0.25">
      <c r="A368" s="3" t="s">
        <v>10</v>
      </c>
      <c r="B368" s="2">
        <v>32.5</v>
      </c>
      <c r="C368">
        <v>8.7100000000000009</v>
      </c>
      <c r="D368">
        <v>24.7</v>
      </c>
      <c r="E368" s="1" t="s">
        <v>2</v>
      </c>
      <c r="F368" s="1" t="s">
        <v>3</v>
      </c>
      <c r="J368" s="16">
        <v>477044.86900000001</v>
      </c>
      <c r="K368" s="16">
        <v>4300447.4529999997</v>
      </c>
      <c r="L368">
        <f t="shared" si="63"/>
        <v>0.16250000000000001</v>
      </c>
      <c r="M368" s="2">
        <f t="shared" si="64"/>
        <v>8.8725000000000005</v>
      </c>
      <c r="N368">
        <f t="shared" si="65"/>
        <v>0.43109632524259939</v>
      </c>
      <c r="O368">
        <f t="shared" si="66"/>
        <v>3.7075256123000537</v>
      </c>
      <c r="P368">
        <f t="shared" si="67"/>
        <v>8.0607388051058404</v>
      </c>
      <c r="Q368">
        <f t="shared" si="73"/>
        <v>477048.57652561233</v>
      </c>
      <c r="R368">
        <v>4300455.5137388045</v>
      </c>
      <c r="S368">
        <f t="shared" si="68"/>
        <v>0</v>
      </c>
      <c r="T368">
        <f t="shared" si="69"/>
        <v>1</v>
      </c>
      <c r="U368">
        <f t="shared" si="70"/>
        <v>0</v>
      </c>
      <c r="V368">
        <f t="shared" si="71"/>
        <v>0</v>
      </c>
      <c r="X368">
        <f t="shared" si="72"/>
        <v>477048.57652561233</v>
      </c>
      <c r="Z368">
        <f t="shared" si="74"/>
        <v>4300455.5137388045</v>
      </c>
      <c r="AC368">
        <v>476930.59527206077</v>
      </c>
      <c r="AD368">
        <v>0</v>
      </c>
    </row>
    <row r="369" spans="1:30" x14ac:dyDescent="0.25">
      <c r="A369" s="3" t="s">
        <v>10</v>
      </c>
      <c r="B369" s="2">
        <v>46</v>
      </c>
      <c r="C369">
        <v>1.4</v>
      </c>
      <c r="D369">
        <v>41</v>
      </c>
      <c r="E369" s="1" t="s">
        <v>2</v>
      </c>
      <c r="F369" s="1" t="s">
        <v>3</v>
      </c>
      <c r="J369" s="16">
        <v>477044.86900000001</v>
      </c>
      <c r="K369" s="16">
        <v>4300447.4529999997</v>
      </c>
      <c r="L369">
        <f t="shared" si="63"/>
        <v>0.23</v>
      </c>
      <c r="M369" s="2">
        <f t="shared" si="64"/>
        <v>1.63</v>
      </c>
      <c r="N369">
        <f t="shared" si="65"/>
        <v>0.71558499331767511</v>
      </c>
      <c r="O369">
        <f t="shared" si="66"/>
        <v>1.0693762172545267</v>
      </c>
      <c r="P369">
        <f t="shared" si="67"/>
        <v>1.2301766157631182</v>
      </c>
      <c r="Q369">
        <f t="shared" si="73"/>
        <v>477045.93837621727</v>
      </c>
      <c r="R369">
        <v>4300448.6831766153</v>
      </c>
      <c r="S369">
        <f t="shared" si="68"/>
        <v>0</v>
      </c>
      <c r="T369">
        <f t="shared" si="69"/>
        <v>1</v>
      </c>
      <c r="U369">
        <f t="shared" si="70"/>
        <v>0</v>
      </c>
      <c r="V369">
        <f t="shared" si="71"/>
        <v>0</v>
      </c>
      <c r="X369">
        <f t="shared" si="72"/>
        <v>477045.93837621727</v>
      </c>
      <c r="Z369">
        <f t="shared" si="74"/>
        <v>4300448.6831766153</v>
      </c>
      <c r="AC369">
        <v>476909.15953555255</v>
      </c>
      <c r="AD369">
        <v>0</v>
      </c>
    </row>
    <row r="370" spans="1:30" x14ac:dyDescent="0.25">
      <c r="A370" s="3" t="s">
        <v>10</v>
      </c>
      <c r="B370" s="2">
        <v>48.7</v>
      </c>
      <c r="C370">
        <v>6.44</v>
      </c>
      <c r="D370">
        <v>109.6</v>
      </c>
      <c r="E370" s="1" t="s">
        <v>2</v>
      </c>
      <c r="F370" s="1" t="s">
        <v>3</v>
      </c>
      <c r="J370" s="16">
        <v>477044.86900000001</v>
      </c>
      <c r="K370" s="16">
        <v>4300447.4529999997</v>
      </c>
      <c r="L370">
        <f t="shared" si="63"/>
        <v>0.24350000000000002</v>
      </c>
      <c r="M370" s="2">
        <f t="shared" si="64"/>
        <v>6.6835000000000004</v>
      </c>
      <c r="N370">
        <f t="shared" si="65"/>
        <v>1.9128808601857852</v>
      </c>
      <c r="O370">
        <f t="shared" si="66"/>
        <v>6.2962409857038981</v>
      </c>
      <c r="P370">
        <f t="shared" si="67"/>
        <v>-2.2419905664258293</v>
      </c>
      <c r="Q370">
        <f t="shared" si="73"/>
        <v>477051.16524098569</v>
      </c>
      <c r="R370">
        <v>4300445.2110094335</v>
      </c>
      <c r="S370">
        <f t="shared" si="68"/>
        <v>0</v>
      </c>
      <c r="T370">
        <f t="shared" si="69"/>
        <v>1</v>
      </c>
      <c r="U370">
        <f t="shared" si="70"/>
        <v>0</v>
      </c>
      <c r="V370">
        <f t="shared" si="71"/>
        <v>0</v>
      </c>
      <c r="X370">
        <f t="shared" si="72"/>
        <v>477051.16524098569</v>
      </c>
      <c r="Z370">
        <f t="shared" si="74"/>
        <v>4300445.2110094335</v>
      </c>
      <c r="AC370">
        <v>477057.53997955134</v>
      </c>
      <c r="AD370">
        <v>0</v>
      </c>
    </row>
    <row r="371" spans="1:30" x14ac:dyDescent="0.25">
      <c r="A371" s="3" t="s">
        <v>10</v>
      </c>
      <c r="B371" s="2">
        <v>48.6</v>
      </c>
      <c r="C371">
        <v>9.39</v>
      </c>
      <c r="D371">
        <v>120.5</v>
      </c>
      <c r="E371" s="1" t="s">
        <v>2</v>
      </c>
      <c r="F371" s="1" t="s">
        <v>3</v>
      </c>
      <c r="J371" s="16">
        <v>477044.86900000001</v>
      </c>
      <c r="K371" s="16">
        <v>4300447.4529999997</v>
      </c>
      <c r="L371">
        <f t="shared" si="63"/>
        <v>0.24299999999999999</v>
      </c>
      <c r="M371" s="2">
        <f t="shared" si="64"/>
        <v>9.6330000000000009</v>
      </c>
      <c r="N371">
        <f t="shared" si="65"/>
        <v>2.1031217486531673</v>
      </c>
      <c r="O371">
        <f t="shared" si="66"/>
        <v>8.3000737025332185</v>
      </c>
      <c r="P371">
        <f t="shared" si="67"/>
        <v>-4.8891170504004648</v>
      </c>
      <c r="Q371">
        <f t="shared" si="73"/>
        <v>477053.16907370253</v>
      </c>
      <c r="R371">
        <v>4300442.5638829498</v>
      </c>
      <c r="S371">
        <f t="shared" si="68"/>
        <v>0</v>
      </c>
      <c r="T371">
        <f t="shared" si="69"/>
        <v>1</v>
      </c>
      <c r="U371">
        <f t="shared" si="70"/>
        <v>0</v>
      </c>
      <c r="V371">
        <f t="shared" si="71"/>
        <v>0</v>
      </c>
      <c r="X371">
        <f t="shared" si="72"/>
        <v>477053.16907370253</v>
      </c>
      <c r="Z371">
        <f t="shared" si="74"/>
        <v>4300442.5638829498</v>
      </c>
      <c r="AC371">
        <v>477028.94709224405</v>
      </c>
      <c r="AD371">
        <v>0</v>
      </c>
    </row>
    <row r="372" spans="1:30" x14ac:dyDescent="0.25">
      <c r="A372" s="3" t="s">
        <v>10</v>
      </c>
      <c r="B372" s="2">
        <v>42.5</v>
      </c>
      <c r="C372">
        <v>14.94</v>
      </c>
      <c r="D372">
        <v>163.9</v>
      </c>
      <c r="E372" s="1" t="s">
        <v>1</v>
      </c>
      <c r="F372" s="1" t="s">
        <v>3</v>
      </c>
      <c r="G372" s="1">
        <v>1</v>
      </c>
      <c r="J372" s="16">
        <v>477044.86900000001</v>
      </c>
      <c r="K372" s="16">
        <v>4300447.4529999997</v>
      </c>
      <c r="L372">
        <f t="shared" si="63"/>
        <v>0.21249999999999999</v>
      </c>
      <c r="M372" s="2">
        <f t="shared" si="64"/>
        <v>15.1525</v>
      </c>
      <c r="N372">
        <f t="shared" si="65"/>
        <v>2.8605946440187062</v>
      </c>
      <c r="O372">
        <f t="shared" si="66"/>
        <v>4.2020102841642792</v>
      </c>
      <c r="P372">
        <f t="shared" si="67"/>
        <v>-14.558206133372945</v>
      </c>
      <c r="Q372">
        <f t="shared" si="73"/>
        <v>477049.07101028418</v>
      </c>
      <c r="R372">
        <v>4300432.8947938662</v>
      </c>
      <c r="S372">
        <f t="shared" si="68"/>
        <v>0</v>
      </c>
      <c r="T372">
        <f t="shared" si="69"/>
        <v>1</v>
      </c>
      <c r="U372">
        <f t="shared" si="70"/>
        <v>0</v>
      </c>
      <c r="V372">
        <f t="shared" si="71"/>
        <v>0</v>
      </c>
      <c r="X372">
        <f t="shared" si="72"/>
        <v>477049.07101028418</v>
      </c>
      <c r="Z372">
        <f t="shared" si="74"/>
        <v>4300432.8947938662</v>
      </c>
      <c r="AC372">
        <v>477020.4535283178</v>
      </c>
      <c r="AD372">
        <v>0</v>
      </c>
    </row>
    <row r="373" spans="1:30" x14ac:dyDescent="0.25">
      <c r="A373" s="3" t="s">
        <v>10</v>
      </c>
      <c r="B373" s="2">
        <v>38</v>
      </c>
      <c r="C373">
        <v>20.45</v>
      </c>
      <c r="D373">
        <v>153.69999999999999</v>
      </c>
      <c r="E373" s="1" t="s">
        <v>1</v>
      </c>
      <c r="F373" s="1" t="s">
        <v>3</v>
      </c>
      <c r="J373" s="16">
        <v>477044.86900000001</v>
      </c>
      <c r="K373" s="16">
        <v>4300447.4529999997</v>
      </c>
      <c r="L373">
        <f t="shared" si="63"/>
        <v>0.19</v>
      </c>
      <c r="M373" s="2">
        <f t="shared" si="64"/>
        <v>20.64</v>
      </c>
      <c r="N373">
        <f t="shared" si="65"/>
        <v>2.6825710603152841</v>
      </c>
      <c r="O373">
        <f t="shared" si="66"/>
        <v>9.1449893786110774</v>
      </c>
      <c r="P373">
        <f t="shared" si="67"/>
        <v>-18.50347992311421</v>
      </c>
      <c r="Q373">
        <f t="shared" si="73"/>
        <v>477054.01398937864</v>
      </c>
      <c r="R373">
        <v>4300428.9495200766</v>
      </c>
      <c r="S373">
        <f t="shared" si="68"/>
        <v>0</v>
      </c>
      <c r="T373">
        <f t="shared" si="69"/>
        <v>1</v>
      </c>
      <c r="U373">
        <f t="shared" si="70"/>
        <v>0</v>
      </c>
      <c r="V373">
        <f t="shared" si="71"/>
        <v>0</v>
      </c>
      <c r="X373">
        <f t="shared" si="72"/>
        <v>477054.01398937864</v>
      </c>
      <c r="Z373">
        <f t="shared" si="74"/>
        <v>4300428.9495200766</v>
      </c>
      <c r="AC373">
        <v>477019.1359383894</v>
      </c>
      <c r="AD373">
        <v>0</v>
      </c>
    </row>
    <row r="374" spans="1:30" x14ac:dyDescent="0.25">
      <c r="A374" s="3" t="s">
        <v>10</v>
      </c>
      <c r="B374" s="2">
        <v>48</v>
      </c>
      <c r="C374">
        <v>21.1</v>
      </c>
      <c r="D374">
        <v>161.80000000000001</v>
      </c>
      <c r="E374" s="1" t="s">
        <v>1</v>
      </c>
      <c r="F374" s="1" t="s">
        <v>3</v>
      </c>
      <c r="J374" s="16">
        <v>477044.86900000001</v>
      </c>
      <c r="K374" s="16">
        <v>4300447.4529999997</v>
      </c>
      <c r="L374">
        <f t="shared" si="63"/>
        <v>0.24</v>
      </c>
      <c r="M374" s="2">
        <f t="shared" si="64"/>
        <v>21.34</v>
      </c>
      <c r="N374">
        <f t="shared" si="65"/>
        <v>2.8239427297268254</v>
      </c>
      <c r="O374">
        <f t="shared" si="66"/>
        <v>6.6652271610510399</v>
      </c>
      <c r="P374">
        <f t="shared" si="67"/>
        <v>-20.272403579536086</v>
      </c>
      <c r="Q374">
        <f t="shared" si="73"/>
        <v>477051.53422716109</v>
      </c>
      <c r="R374">
        <v>4300427.1805964205</v>
      </c>
      <c r="S374">
        <f t="shared" si="68"/>
        <v>0</v>
      </c>
      <c r="T374">
        <f t="shared" si="69"/>
        <v>1</v>
      </c>
      <c r="U374">
        <f t="shared" si="70"/>
        <v>0</v>
      </c>
      <c r="V374">
        <f t="shared" si="71"/>
        <v>0</v>
      </c>
      <c r="X374">
        <f t="shared" si="72"/>
        <v>477051.53422716109</v>
      </c>
      <c r="Z374">
        <f t="shared" si="74"/>
        <v>4300427.1805964205</v>
      </c>
      <c r="AC374">
        <v>476929.01282550493</v>
      </c>
      <c r="AD374">
        <v>0</v>
      </c>
    </row>
    <row r="375" spans="1:30" x14ac:dyDescent="0.25">
      <c r="A375" s="3" t="s">
        <v>10</v>
      </c>
      <c r="B375" s="2">
        <v>50</v>
      </c>
      <c r="C375">
        <v>19.3</v>
      </c>
      <c r="D375">
        <v>167</v>
      </c>
      <c r="E375" s="1" t="s">
        <v>1</v>
      </c>
      <c r="F375" s="1" t="s">
        <v>3</v>
      </c>
      <c r="G375" s="1">
        <v>1</v>
      </c>
      <c r="H375" s="1" t="s">
        <v>18</v>
      </c>
      <c r="J375" s="16">
        <v>477044.86900000001</v>
      </c>
      <c r="K375" s="16">
        <v>4300447.4529999997</v>
      </c>
      <c r="L375">
        <f t="shared" si="63"/>
        <v>0.25</v>
      </c>
      <c r="M375" s="2">
        <f t="shared" si="64"/>
        <v>19.55</v>
      </c>
      <c r="N375">
        <f t="shared" si="65"/>
        <v>2.9146998508305302</v>
      </c>
      <c r="O375">
        <f t="shared" si="66"/>
        <v>4.3977931124225647</v>
      </c>
      <c r="P375">
        <f t="shared" si="67"/>
        <v>-19.048934766551348</v>
      </c>
      <c r="Q375">
        <f t="shared" si="73"/>
        <v>477049.26679311245</v>
      </c>
      <c r="R375">
        <v>4300428.4040652337</v>
      </c>
      <c r="S375">
        <f t="shared" si="68"/>
        <v>0</v>
      </c>
      <c r="T375">
        <f t="shared" si="69"/>
        <v>1</v>
      </c>
      <c r="U375">
        <f t="shared" si="70"/>
        <v>0</v>
      </c>
      <c r="V375">
        <f t="shared" si="71"/>
        <v>0</v>
      </c>
      <c r="X375">
        <f t="shared" si="72"/>
        <v>477049.26679311245</v>
      </c>
      <c r="Z375">
        <f t="shared" si="74"/>
        <v>4300428.4040652337</v>
      </c>
      <c r="AC375">
        <v>477040.46325318841</v>
      </c>
      <c r="AD375">
        <v>0</v>
      </c>
    </row>
    <row r="376" spans="1:30" x14ac:dyDescent="0.25">
      <c r="A376" s="3" t="s">
        <v>10</v>
      </c>
      <c r="B376" s="2">
        <v>32.200000000000003</v>
      </c>
      <c r="C376">
        <v>33.200000000000003</v>
      </c>
      <c r="D376">
        <v>163</v>
      </c>
      <c r="E376" s="1" t="s">
        <v>1</v>
      </c>
      <c r="F376" s="1" t="s">
        <v>3</v>
      </c>
      <c r="H376" s="1" t="s">
        <v>18</v>
      </c>
      <c r="J376" s="16">
        <v>477044.86900000001</v>
      </c>
      <c r="K376" s="16">
        <v>4300447.4529999997</v>
      </c>
      <c r="L376">
        <f t="shared" si="63"/>
        <v>0.161</v>
      </c>
      <c r="M376" s="2">
        <f t="shared" si="64"/>
        <v>33.361000000000004</v>
      </c>
      <c r="N376">
        <f t="shared" si="65"/>
        <v>2.8448866807507573</v>
      </c>
      <c r="O376">
        <f t="shared" si="66"/>
        <v>9.7538124412552172</v>
      </c>
      <c r="P376">
        <f t="shared" si="67"/>
        <v>-31.903282963682834</v>
      </c>
      <c r="Q376">
        <f t="shared" si="73"/>
        <v>477054.62281244126</v>
      </c>
      <c r="R376">
        <v>4300415.5497170361</v>
      </c>
      <c r="S376">
        <f t="shared" si="68"/>
        <v>0</v>
      </c>
      <c r="T376">
        <f t="shared" si="69"/>
        <v>1</v>
      </c>
      <c r="U376">
        <f t="shared" si="70"/>
        <v>0</v>
      </c>
      <c r="V376">
        <f t="shared" si="71"/>
        <v>0</v>
      </c>
      <c r="X376">
        <f t="shared" si="72"/>
        <v>477054.62281244126</v>
      </c>
      <c r="Z376">
        <f t="shared" si="74"/>
        <v>4300415.5497170361</v>
      </c>
      <c r="AC376">
        <v>476950.28956739896</v>
      </c>
      <c r="AD376">
        <v>0</v>
      </c>
    </row>
    <row r="377" spans="1:30" x14ac:dyDescent="0.25">
      <c r="A377" s="3" t="s">
        <v>10</v>
      </c>
      <c r="B377" s="2">
        <v>42</v>
      </c>
      <c r="C377">
        <v>34.9</v>
      </c>
      <c r="D377">
        <v>175</v>
      </c>
      <c r="E377" s="1" t="s">
        <v>2</v>
      </c>
      <c r="F377" s="1" t="s">
        <v>3</v>
      </c>
      <c r="J377" s="16">
        <v>477044.86900000001</v>
      </c>
      <c r="K377" s="16">
        <v>4300447.4529999997</v>
      </c>
      <c r="L377">
        <f t="shared" si="63"/>
        <v>0.21</v>
      </c>
      <c r="M377" s="2">
        <f t="shared" si="64"/>
        <v>35.11</v>
      </c>
      <c r="N377">
        <f t="shared" si="65"/>
        <v>3.0543261909900767</v>
      </c>
      <c r="O377">
        <f t="shared" si="66"/>
        <v>3.0600381278702793</v>
      </c>
      <c r="P377">
        <f t="shared" si="67"/>
        <v>-34.976395850001182</v>
      </c>
      <c r="Q377">
        <f t="shared" si="73"/>
        <v>477047.92903812788</v>
      </c>
      <c r="R377">
        <v>4300412.4766041497</v>
      </c>
      <c r="S377">
        <f t="shared" si="68"/>
        <v>0</v>
      </c>
      <c r="T377">
        <f t="shared" si="69"/>
        <v>1</v>
      </c>
      <c r="U377">
        <f t="shared" si="70"/>
        <v>0</v>
      </c>
      <c r="V377">
        <f t="shared" si="71"/>
        <v>0</v>
      </c>
      <c r="X377">
        <f t="shared" si="72"/>
        <v>477047.92903812788</v>
      </c>
      <c r="Z377">
        <f t="shared" si="74"/>
        <v>4300412.4766041497</v>
      </c>
      <c r="AC377">
        <v>476935.90377804852</v>
      </c>
      <c r="AD377">
        <v>0</v>
      </c>
    </row>
    <row r="378" spans="1:30" x14ac:dyDescent="0.25">
      <c r="A378" s="3" t="s">
        <v>10</v>
      </c>
      <c r="B378" s="2">
        <v>34.5</v>
      </c>
      <c r="C378">
        <v>22.36</v>
      </c>
      <c r="D378">
        <v>193.6</v>
      </c>
      <c r="E378" s="1" t="s">
        <v>2</v>
      </c>
      <c r="F378" s="1" t="s">
        <v>3</v>
      </c>
      <c r="J378" s="16">
        <v>477044.86900000001</v>
      </c>
      <c r="K378" s="16">
        <v>4300447.4529999997</v>
      </c>
      <c r="L378">
        <f t="shared" si="63"/>
        <v>0.17249999999999999</v>
      </c>
      <c r="M378" s="2">
        <f t="shared" si="64"/>
        <v>22.532499999999999</v>
      </c>
      <c r="N378">
        <f t="shared" si="65"/>
        <v>3.3789574318610218</v>
      </c>
      <c r="O378">
        <f t="shared" si="66"/>
        <v>-5.2983396634841045</v>
      </c>
      <c r="P378">
        <f t="shared" si="67"/>
        <v>-21.900711245536094</v>
      </c>
      <c r="Q378">
        <f t="shared" si="73"/>
        <v>477039.57066033653</v>
      </c>
      <c r="R378">
        <v>4300425.5522887539</v>
      </c>
      <c r="S378">
        <f t="shared" si="68"/>
        <v>0</v>
      </c>
      <c r="T378">
        <f t="shared" si="69"/>
        <v>1</v>
      </c>
      <c r="U378">
        <f t="shared" si="70"/>
        <v>0</v>
      </c>
      <c r="V378">
        <f t="shared" si="71"/>
        <v>0</v>
      </c>
      <c r="X378">
        <f t="shared" si="72"/>
        <v>477039.57066033653</v>
      </c>
      <c r="Z378">
        <f t="shared" si="74"/>
        <v>4300425.5522887539</v>
      </c>
      <c r="AC378">
        <v>476983.59139290341</v>
      </c>
      <c r="AD378">
        <v>0</v>
      </c>
    </row>
    <row r="379" spans="1:30" x14ac:dyDescent="0.25">
      <c r="A379" s="3" t="s">
        <v>11</v>
      </c>
      <c r="B379" s="2">
        <v>46</v>
      </c>
      <c r="C379">
        <v>19.3</v>
      </c>
      <c r="D379">
        <v>131.69999999999999</v>
      </c>
      <c r="E379" s="1" t="s">
        <v>4</v>
      </c>
      <c r="F379" s="1" t="s">
        <v>3</v>
      </c>
      <c r="J379" s="17">
        <v>477056.09</v>
      </c>
      <c r="K379" s="17">
        <v>4300413.9519999996</v>
      </c>
      <c r="L379">
        <f t="shared" si="63"/>
        <v>0.23</v>
      </c>
      <c r="M379" s="2">
        <f t="shared" si="64"/>
        <v>19.53</v>
      </c>
      <c r="N379">
        <f t="shared" si="65"/>
        <v>2.298598624876532</v>
      </c>
      <c r="O379">
        <f t="shared" si="66"/>
        <v>14.581843700033694</v>
      </c>
      <c r="P379">
        <f t="shared" si="67"/>
        <v>-12.991948826399666</v>
      </c>
      <c r="Q379">
        <f t="shared" si="73"/>
        <v>477070.67184370005</v>
      </c>
      <c r="R379">
        <v>4300400.9600511733</v>
      </c>
      <c r="S379">
        <f t="shared" si="68"/>
        <v>0</v>
      </c>
      <c r="T379">
        <f t="shared" si="69"/>
        <v>1</v>
      </c>
      <c r="U379">
        <f t="shared" si="70"/>
        <v>0</v>
      </c>
      <c r="V379">
        <f t="shared" si="71"/>
        <v>0</v>
      </c>
      <c r="X379">
        <f t="shared" si="72"/>
        <v>477070.67184370005</v>
      </c>
      <c r="Z379">
        <f t="shared" si="74"/>
        <v>4300400.9600511733</v>
      </c>
      <c r="AC379">
        <v>476989.93646847602</v>
      </c>
      <c r="AD379">
        <v>0</v>
      </c>
    </row>
    <row r="380" spans="1:30" x14ac:dyDescent="0.25">
      <c r="A380" s="3" t="s">
        <v>11</v>
      </c>
      <c r="B380" s="2">
        <v>33.4</v>
      </c>
      <c r="C380">
        <v>33.200000000000003</v>
      </c>
      <c r="D380">
        <v>191.2</v>
      </c>
      <c r="E380" s="1" t="s">
        <v>2</v>
      </c>
      <c r="F380" s="1" t="s">
        <v>3</v>
      </c>
      <c r="J380" s="17">
        <v>477056.09</v>
      </c>
      <c r="K380" s="17">
        <v>4300413.9519999996</v>
      </c>
      <c r="L380">
        <f t="shared" si="63"/>
        <v>0.16699999999999998</v>
      </c>
      <c r="M380" s="2">
        <f t="shared" si="64"/>
        <v>33.367000000000004</v>
      </c>
      <c r="N380">
        <f t="shared" si="65"/>
        <v>3.3370695298131579</v>
      </c>
      <c r="O380">
        <f t="shared" si="66"/>
        <v>-6.4810175971567956</v>
      </c>
      <c r="P380">
        <f t="shared" si="67"/>
        <v>-32.731530668536479</v>
      </c>
      <c r="Q380">
        <f t="shared" si="73"/>
        <v>477049.60898240289</v>
      </c>
      <c r="R380">
        <v>4300381.2204693314</v>
      </c>
      <c r="S380">
        <f t="shared" si="68"/>
        <v>0</v>
      </c>
      <c r="T380">
        <f t="shared" si="69"/>
        <v>1</v>
      </c>
      <c r="U380">
        <f t="shared" si="70"/>
        <v>0</v>
      </c>
      <c r="V380">
        <f t="shared" si="71"/>
        <v>0</v>
      </c>
      <c r="X380">
        <f t="shared" si="72"/>
        <v>477049.60898240289</v>
      </c>
      <c r="Z380">
        <f t="shared" si="74"/>
        <v>4300381.2204693314</v>
      </c>
      <c r="AC380">
        <v>477071.24707011081</v>
      </c>
      <c r="AD380">
        <v>0</v>
      </c>
    </row>
    <row r="381" spans="1:30" x14ac:dyDescent="0.25">
      <c r="A381" s="3" t="s">
        <v>11</v>
      </c>
      <c r="B381" s="2">
        <v>51.2</v>
      </c>
      <c r="C381">
        <v>28.7</v>
      </c>
      <c r="D381">
        <v>206.4</v>
      </c>
      <c r="E381" s="1" t="s">
        <v>2</v>
      </c>
      <c r="F381" s="1" t="s">
        <v>3</v>
      </c>
      <c r="J381" s="17">
        <v>477056.09</v>
      </c>
      <c r="K381" s="17">
        <v>4300413.9519999996</v>
      </c>
      <c r="L381">
        <f t="shared" si="63"/>
        <v>0.25600000000000001</v>
      </c>
      <c r="M381" s="2">
        <f t="shared" si="64"/>
        <v>28.956</v>
      </c>
      <c r="N381">
        <f t="shared" si="65"/>
        <v>3.6023595761162963</v>
      </c>
      <c r="O381">
        <f t="shared" si="66"/>
        <v>-12.874856248478762</v>
      </c>
      <c r="P381">
        <f t="shared" si="67"/>
        <v>-25.936229729492435</v>
      </c>
      <c r="Q381">
        <f t="shared" si="73"/>
        <v>477043.21514375153</v>
      </c>
      <c r="R381">
        <v>4300388.0157702705</v>
      </c>
      <c r="S381">
        <f t="shared" si="68"/>
        <v>0</v>
      </c>
      <c r="T381">
        <f t="shared" si="69"/>
        <v>1</v>
      </c>
      <c r="U381">
        <f t="shared" si="70"/>
        <v>0</v>
      </c>
      <c r="V381">
        <f t="shared" si="71"/>
        <v>0</v>
      </c>
      <c r="X381">
        <f t="shared" si="72"/>
        <v>477043.21514375153</v>
      </c>
      <c r="Z381">
        <f t="shared" si="74"/>
        <v>4300388.0157702705</v>
      </c>
      <c r="AC381">
        <v>476984.04066244519</v>
      </c>
      <c r="AD381">
        <v>0</v>
      </c>
    </row>
    <row r="382" spans="1:30" x14ac:dyDescent="0.25">
      <c r="A382" s="3" t="s">
        <v>11</v>
      </c>
      <c r="B382" s="2">
        <v>34.4</v>
      </c>
      <c r="C382">
        <v>19.559999999999999</v>
      </c>
      <c r="D382">
        <v>202.6</v>
      </c>
      <c r="E382" s="1" t="s">
        <v>4</v>
      </c>
      <c r="F382" s="1" t="s">
        <v>3</v>
      </c>
      <c r="J382" s="17">
        <v>477056.09</v>
      </c>
      <c r="K382" s="17">
        <v>4300413.9519999996</v>
      </c>
      <c r="L382">
        <f t="shared" si="63"/>
        <v>0.17199999999999999</v>
      </c>
      <c r="M382" s="2">
        <f t="shared" si="64"/>
        <v>19.731999999999999</v>
      </c>
      <c r="N382">
        <f t="shared" si="65"/>
        <v>3.5360370645405115</v>
      </c>
      <c r="O382">
        <f t="shared" si="66"/>
        <v>-7.5829153067232422</v>
      </c>
      <c r="P382">
        <f t="shared" si="67"/>
        <v>-18.21678400407334</v>
      </c>
      <c r="Q382">
        <f t="shared" si="73"/>
        <v>477048.50708469329</v>
      </c>
      <c r="R382">
        <v>4300395.7352159955</v>
      </c>
      <c r="S382">
        <f t="shared" si="68"/>
        <v>0</v>
      </c>
      <c r="T382">
        <f t="shared" si="69"/>
        <v>1</v>
      </c>
      <c r="U382">
        <f t="shared" si="70"/>
        <v>0</v>
      </c>
      <c r="V382">
        <f t="shared" si="71"/>
        <v>0</v>
      </c>
      <c r="X382">
        <f t="shared" si="72"/>
        <v>477048.50708469329</v>
      </c>
      <c r="Z382">
        <f t="shared" si="74"/>
        <v>4300395.7352159955</v>
      </c>
      <c r="AC382">
        <v>476981.4949258194</v>
      </c>
      <c r="AD382">
        <v>0</v>
      </c>
    </row>
    <row r="383" spans="1:30" x14ac:dyDescent="0.25">
      <c r="A383" s="3" t="s">
        <v>11</v>
      </c>
      <c r="B383" s="2">
        <v>50.5</v>
      </c>
      <c r="C383">
        <v>28.45</v>
      </c>
      <c r="D383">
        <v>207</v>
      </c>
      <c r="E383" s="1" t="s">
        <v>2</v>
      </c>
      <c r="F383" s="1" t="s">
        <v>3</v>
      </c>
      <c r="J383" s="17">
        <v>477056.09</v>
      </c>
      <c r="K383" s="17">
        <v>4300413.9519999996</v>
      </c>
      <c r="L383">
        <f t="shared" si="63"/>
        <v>0.2525</v>
      </c>
      <c r="M383" s="2">
        <f t="shared" si="64"/>
        <v>28.702500000000001</v>
      </c>
      <c r="N383">
        <f t="shared" si="65"/>
        <v>3.6128315516282621</v>
      </c>
      <c r="O383">
        <f t="shared" si="66"/>
        <v>-13.03066231877434</v>
      </c>
      <c r="P383">
        <f t="shared" si="67"/>
        <v>-25.574114760516629</v>
      </c>
      <c r="Q383">
        <f t="shared" si="73"/>
        <v>477043.05933768128</v>
      </c>
      <c r="R383">
        <v>4300388.3778852392</v>
      </c>
      <c r="S383">
        <f t="shared" si="68"/>
        <v>0</v>
      </c>
      <c r="T383">
        <f t="shared" si="69"/>
        <v>1</v>
      </c>
      <c r="U383">
        <f t="shared" si="70"/>
        <v>0</v>
      </c>
      <c r="V383">
        <f t="shared" si="71"/>
        <v>0</v>
      </c>
      <c r="X383">
        <f t="shared" si="72"/>
        <v>477043.05933768128</v>
      </c>
      <c r="Z383">
        <f t="shared" si="74"/>
        <v>4300388.3778852392</v>
      </c>
      <c r="AC383">
        <v>476988.95529603661</v>
      </c>
      <c r="AD383">
        <v>0</v>
      </c>
    </row>
    <row r="384" spans="1:30" x14ac:dyDescent="0.25">
      <c r="A384" s="3" t="s">
        <v>11</v>
      </c>
      <c r="B384" s="2">
        <v>41.2</v>
      </c>
      <c r="C384">
        <v>6.42</v>
      </c>
      <c r="D384">
        <v>152.6</v>
      </c>
      <c r="E384" s="1" t="s">
        <v>4</v>
      </c>
      <c r="F384" s="1" t="s">
        <v>3</v>
      </c>
      <c r="J384" s="17">
        <v>477056.09</v>
      </c>
      <c r="K384" s="17">
        <v>4300413.9519999996</v>
      </c>
      <c r="L384">
        <f t="shared" si="63"/>
        <v>0.20600000000000002</v>
      </c>
      <c r="M384" s="2">
        <f t="shared" si="64"/>
        <v>6.6260000000000003</v>
      </c>
      <c r="N384">
        <f t="shared" si="65"/>
        <v>2.6633724385433468</v>
      </c>
      <c r="O384">
        <f t="shared" si="66"/>
        <v>3.0492837739778018</v>
      </c>
      <c r="P384">
        <f t="shared" si="67"/>
        <v>-5.8826647419137945</v>
      </c>
      <c r="Q384">
        <f t="shared" si="73"/>
        <v>477059.13928377401</v>
      </c>
      <c r="R384">
        <v>4300408.0693352576</v>
      </c>
      <c r="S384">
        <f t="shared" si="68"/>
        <v>0</v>
      </c>
      <c r="T384">
        <f t="shared" si="69"/>
        <v>1</v>
      </c>
      <c r="U384">
        <f t="shared" si="70"/>
        <v>0</v>
      </c>
      <c r="V384">
        <f t="shared" si="71"/>
        <v>0</v>
      </c>
      <c r="X384">
        <f t="shared" si="72"/>
        <v>477059.13928377401</v>
      </c>
      <c r="Z384">
        <f t="shared" si="74"/>
        <v>4300408.0693352576</v>
      </c>
      <c r="AC384">
        <v>477067.48649093619</v>
      </c>
      <c r="AD384">
        <v>0</v>
      </c>
    </row>
    <row r="385" spans="1:30" x14ac:dyDescent="0.25">
      <c r="A385" s="3" t="s">
        <v>11</v>
      </c>
      <c r="B385" s="2">
        <v>46.5</v>
      </c>
      <c r="C385">
        <v>12.44</v>
      </c>
      <c r="D385">
        <v>177.3</v>
      </c>
      <c r="E385" s="1" t="s">
        <v>1</v>
      </c>
      <c r="F385" s="1" t="s">
        <v>3</v>
      </c>
      <c r="H385" s="1" t="s">
        <v>18</v>
      </c>
      <c r="J385" s="17">
        <v>477056.09</v>
      </c>
      <c r="K385" s="17">
        <v>4300413.9519999996</v>
      </c>
      <c r="L385">
        <f t="shared" si="63"/>
        <v>0.23250000000000001</v>
      </c>
      <c r="M385" s="2">
        <f t="shared" si="64"/>
        <v>12.672499999999999</v>
      </c>
      <c r="N385">
        <f t="shared" si="65"/>
        <v>3.0944687637859465</v>
      </c>
      <c r="O385">
        <f t="shared" si="66"/>
        <v>0.5969564966179447</v>
      </c>
      <c r="P385">
        <f t="shared" si="67"/>
        <v>-12.658431940455564</v>
      </c>
      <c r="Q385">
        <f t="shared" si="73"/>
        <v>477056.68695649662</v>
      </c>
      <c r="R385">
        <v>4300401.2935680589</v>
      </c>
      <c r="S385">
        <f t="shared" si="68"/>
        <v>0</v>
      </c>
      <c r="T385">
        <f t="shared" si="69"/>
        <v>1</v>
      </c>
      <c r="U385">
        <f t="shared" si="70"/>
        <v>0</v>
      </c>
      <c r="V385">
        <f t="shared" si="71"/>
        <v>0</v>
      </c>
      <c r="X385">
        <f t="shared" si="72"/>
        <v>477056.68695649662</v>
      </c>
      <c r="Z385">
        <f t="shared" si="74"/>
        <v>4300401.2935680589</v>
      </c>
      <c r="AC385">
        <v>477147.53865897073</v>
      </c>
      <c r="AD385">
        <v>0</v>
      </c>
    </row>
    <row r="386" spans="1:30" x14ac:dyDescent="0.25">
      <c r="A386" s="3" t="s">
        <v>11</v>
      </c>
      <c r="B386" s="2">
        <v>33.299999999999997</v>
      </c>
      <c r="C386">
        <v>15.05</v>
      </c>
      <c r="D386">
        <v>200.2</v>
      </c>
      <c r="E386" s="1" t="s">
        <v>4</v>
      </c>
      <c r="F386" s="1" t="s">
        <v>3</v>
      </c>
      <c r="J386" s="17">
        <v>477056.09</v>
      </c>
      <c r="K386" s="17">
        <v>4300413.9519999996</v>
      </c>
      <c r="L386">
        <f t="shared" ref="L386:L449" si="75">B386/2/100</f>
        <v>0.16649999999999998</v>
      </c>
      <c r="M386" s="2">
        <f t="shared" ref="M386:M449" si="76">C386+L386</f>
        <v>15.2165</v>
      </c>
      <c r="N386">
        <f t="shared" ref="N386:N449" si="77">D386*(PI()/180)</f>
        <v>3.4941491624926475</v>
      </c>
      <c r="O386">
        <f t="shared" ref="O386:O449" si="78">M386*SIN(N386)</f>
        <v>-5.2542300450611981</v>
      </c>
      <c r="P386">
        <f t="shared" ref="P386:P449" si="79">M386*COS(N386)</f>
        <v>-14.280579080820784</v>
      </c>
      <c r="Q386">
        <f t="shared" si="73"/>
        <v>477050.83576995495</v>
      </c>
      <c r="R386">
        <v>4300399.6714209188</v>
      </c>
      <c r="S386">
        <f t="shared" ref="S386:S449" si="80">IF(AND(B386&gt;24.99,B386&lt;30),1,0)</f>
        <v>0</v>
      </c>
      <c r="T386">
        <f t="shared" ref="T386:T449" si="81">IF(AND(B386&gt;29.99,B386&lt;52.99),1,0)</f>
        <v>1</v>
      </c>
      <c r="U386">
        <f t="shared" ref="U386:U449" si="82">IF(AND(B386&gt;52.99,B386&lt;79.99),1,0)</f>
        <v>0</v>
      </c>
      <c r="V386">
        <f t="shared" ref="V386:V449" si="83">IF(B386&gt;79.99,1,0)</f>
        <v>0</v>
      </c>
      <c r="X386">
        <f t="shared" ref="X386:X449" si="84">Q386+V386</f>
        <v>477050.83576995495</v>
      </c>
      <c r="Z386">
        <f t="shared" si="74"/>
        <v>4300399.6714209188</v>
      </c>
      <c r="AC386">
        <v>477017.01583380834</v>
      </c>
      <c r="AD386">
        <v>0</v>
      </c>
    </row>
    <row r="387" spans="1:30" x14ac:dyDescent="0.25">
      <c r="A387" s="3" t="s">
        <v>11</v>
      </c>
      <c r="B387" s="2">
        <v>33.5</v>
      </c>
      <c r="C387">
        <v>15.88</v>
      </c>
      <c r="D387">
        <v>211.55</v>
      </c>
      <c r="E387" s="1" t="s">
        <v>4</v>
      </c>
      <c r="F387" s="1" t="s">
        <v>3</v>
      </c>
      <c r="J387" s="17">
        <v>477056.09</v>
      </c>
      <c r="K387" s="17">
        <v>4300413.9519999996</v>
      </c>
      <c r="L387">
        <f t="shared" si="75"/>
        <v>0.16750000000000001</v>
      </c>
      <c r="M387" s="2">
        <f t="shared" si="76"/>
        <v>16.047499999999999</v>
      </c>
      <c r="N387">
        <f t="shared" si="77"/>
        <v>3.6922440325940045</v>
      </c>
      <c r="O387">
        <f t="shared" si="78"/>
        <v>-8.3967329689057326</v>
      </c>
      <c r="P387">
        <f t="shared" si="79"/>
        <v>-13.675420713780307</v>
      </c>
      <c r="Q387">
        <f t="shared" si="73"/>
        <v>477047.69326703111</v>
      </c>
      <c r="R387">
        <v>4300400.276579286</v>
      </c>
      <c r="S387">
        <f t="shared" si="80"/>
        <v>0</v>
      </c>
      <c r="T387">
        <f t="shared" si="81"/>
        <v>1</v>
      </c>
      <c r="U387">
        <f t="shared" si="82"/>
        <v>0</v>
      </c>
      <c r="V387">
        <f t="shared" si="83"/>
        <v>0</v>
      </c>
      <c r="X387">
        <f t="shared" si="84"/>
        <v>477047.69326703111</v>
      </c>
      <c r="Z387">
        <f t="shared" si="74"/>
        <v>4300400.276579286</v>
      </c>
      <c r="AC387">
        <v>477013.51007613528</v>
      </c>
      <c r="AD387">
        <v>0</v>
      </c>
    </row>
    <row r="388" spans="1:30" x14ac:dyDescent="0.25">
      <c r="A388" s="3" t="s">
        <v>11</v>
      </c>
      <c r="B388" s="2">
        <v>43</v>
      </c>
      <c r="C388">
        <v>8.31</v>
      </c>
      <c r="D388">
        <v>255.7</v>
      </c>
      <c r="E388" s="1" t="s">
        <v>2</v>
      </c>
      <c r="F388" s="1" t="s">
        <v>3</v>
      </c>
      <c r="J388" s="17">
        <v>477056.09</v>
      </c>
      <c r="K388" s="17">
        <v>4300413.9519999996</v>
      </c>
      <c r="L388">
        <f t="shared" si="75"/>
        <v>0.215</v>
      </c>
      <c r="M388" s="2">
        <f t="shared" si="76"/>
        <v>8.5250000000000004</v>
      </c>
      <c r="N388">
        <f t="shared" si="77"/>
        <v>4.4628068973495001</v>
      </c>
      <c r="O388">
        <f t="shared" si="78"/>
        <v>-8.2608591102435618</v>
      </c>
      <c r="P388">
        <f t="shared" si="79"/>
        <v>-2.1056665834613888</v>
      </c>
      <c r="Q388">
        <f t="shared" ref="Q388:Q451" si="85">J388+O388</f>
        <v>477047.82914088981</v>
      </c>
      <c r="R388">
        <v>4300411.8463334162</v>
      </c>
      <c r="S388">
        <f t="shared" si="80"/>
        <v>0</v>
      </c>
      <c r="T388">
        <f t="shared" si="81"/>
        <v>1</v>
      </c>
      <c r="U388">
        <f t="shared" si="82"/>
        <v>0</v>
      </c>
      <c r="V388">
        <f t="shared" si="83"/>
        <v>0</v>
      </c>
      <c r="X388">
        <f t="shared" si="84"/>
        <v>477047.82914088981</v>
      </c>
      <c r="Z388">
        <f t="shared" si="74"/>
        <v>4300411.8463334162</v>
      </c>
      <c r="AC388">
        <v>477020.03582742956</v>
      </c>
      <c r="AD388">
        <v>0</v>
      </c>
    </row>
    <row r="389" spans="1:30" x14ac:dyDescent="0.25">
      <c r="A389" s="3" t="s">
        <v>82</v>
      </c>
      <c r="B389" s="2">
        <v>43.7</v>
      </c>
      <c r="C389">
        <v>22.53</v>
      </c>
      <c r="D389">
        <v>346.5</v>
      </c>
      <c r="E389" s="1" t="s">
        <v>1</v>
      </c>
      <c r="F389" s="1" t="s">
        <v>3</v>
      </c>
      <c r="H389" s="1" t="s">
        <v>18</v>
      </c>
      <c r="J389" s="17">
        <v>477033.90700000001</v>
      </c>
      <c r="K389" s="17">
        <v>4300383.1449999996</v>
      </c>
      <c r="L389">
        <f t="shared" si="75"/>
        <v>0.21850000000000003</v>
      </c>
      <c r="M389" s="2">
        <f t="shared" si="76"/>
        <v>22.7485</v>
      </c>
      <c r="N389">
        <f t="shared" si="77"/>
        <v>6.0475658581603522</v>
      </c>
      <c r="O389">
        <f t="shared" si="78"/>
        <v>-5.3105318596760593</v>
      </c>
      <c r="P389">
        <f t="shared" si="79"/>
        <v>22.119957134166548</v>
      </c>
      <c r="Q389">
        <f t="shared" si="85"/>
        <v>477028.59646814031</v>
      </c>
      <c r="R389">
        <v>4300405.2649571337</v>
      </c>
      <c r="S389">
        <f t="shared" si="80"/>
        <v>0</v>
      </c>
      <c r="T389">
        <f t="shared" si="81"/>
        <v>1</v>
      </c>
      <c r="U389">
        <f t="shared" si="82"/>
        <v>0</v>
      </c>
      <c r="V389">
        <f t="shared" si="83"/>
        <v>0</v>
      </c>
      <c r="X389">
        <f t="shared" si="84"/>
        <v>477028.59646814031</v>
      </c>
      <c r="Z389">
        <f t="shared" si="74"/>
        <v>4300405.2649571337</v>
      </c>
      <c r="AC389">
        <v>476981.67144721607</v>
      </c>
      <c r="AD389">
        <v>0</v>
      </c>
    </row>
    <row r="390" spans="1:30" x14ac:dyDescent="0.25">
      <c r="A390" s="3" t="s">
        <v>82</v>
      </c>
      <c r="B390" s="2">
        <v>44.5</v>
      </c>
      <c r="C390">
        <v>17.8</v>
      </c>
      <c r="D390">
        <v>304.24</v>
      </c>
      <c r="E390" s="1" t="s">
        <v>2</v>
      </c>
      <c r="F390" s="1" t="s">
        <v>3</v>
      </c>
      <c r="J390" s="17">
        <v>477033.90700000001</v>
      </c>
      <c r="K390" s="17">
        <v>4300383.1449999996</v>
      </c>
      <c r="L390">
        <f t="shared" si="75"/>
        <v>0.2225</v>
      </c>
      <c r="M390" s="2">
        <f t="shared" si="76"/>
        <v>18.022500000000001</v>
      </c>
      <c r="N390">
        <f t="shared" si="77"/>
        <v>5.3099897162675482</v>
      </c>
      <c r="O390">
        <f t="shared" si="78"/>
        <v>-14.898983840694266</v>
      </c>
      <c r="P390">
        <f t="shared" si="79"/>
        <v>10.140551600614792</v>
      </c>
      <c r="Q390">
        <f t="shared" si="85"/>
        <v>477019.00801615929</v>
      </c>
      <c r="R390">
        <v>4300393.2855516002</v>
      </c>
      <c r="S390">
        <f t="shared" si="80"/>
        <v>0</v>
      </c>
      <c r="T390">
        <f t="shared" si="81"/>
        <v>1</v>
      </c>
      <c r="U390">
        <f t="shared" si="82"/>
        <v>0</v>
      </c>
      <c r="V390">
        <f t="shared" si="83"/>
        <v>0</v>
      </c>
      <c r="X390">
        <f t="shared" si="84"/>
        <v>477019.00801615929</v>
      </c>
      <c r="Z390">
        <f t="shared" si="74"/>
        <v>4300393.2855516002</v>
      </c>
      <c r="AC390">
        <v>477146.61708190106</v>
      </c>
      <c r="AD390">
        <v>0</v>
      </c>
    </row>
    <row r="391" spans="1:30" x14ac:dyDescent="0.25">
      <c r="A391" s="3" t="s">
        <v>82</v>
      </c>
      <c r="B391" s="2">
        <v>32.200000000000003</v>
      </c>
      <c r="C391">
        <v>36.42</v>
      </c>
      <c r="D391">
        <v>316.60000000000002</v>
      </c>
      <c r="E391" s="1" t="s">
        <v>1</v>
      </c>
      <c r="F391" s="1" t="s">
        <v>3</v>
      </c>
      <c r="H391" s="1" t="s">
        <v>18</v>
      </c>
      <c r="J391" s="17">
        <v>477033.90700000001</v>
      </c>
      <c r="K391" s="17">
        <v>4300383.1449999996</v>
      </c>
      <c r="L391">
        <f t="shared" si="75"/>
        <v>0.161</v>
      </c>
      <c r="M391" s="2">
        <f t="shared" si="76"/>
        <v>36.581000000000003</v>
      </c>
      <c r="N391">
        <f t="shared" si="77"/>
        <v>5.5257124118140482</v>
      </c>
      <c r="O391">
        <f t="shared" si="78"/>
        <v>-25.134348232736585</v>
      </c>
      <c r="P391">
        <f t="shared" si="79"/>
        <v>26.57882803878929</v>
      </c>
      <c r="Q391">
        <f t="shared" si="85"/>
        <v>477008.77265176724</v>
      </c>
      <c r="R391">
        <v>4300409.7238280382</v>
      </c>
      <c r="S391">
        <f t="shared" si="80"/>
        <v>0</v>
      </c>
      <c r="T391">
        <f t="shared" si="81"/>
        <v>1</v>
      </c>
      <c r="U391">
        <f t="shared" si="82"/>
        <v>0</v>
      </c>
      <c r="V391">
        <f t="shared" si="83"/>
        <v>0</v>
      </c>
      <c r="X391">
        <f t="shared" si="84"/>
        <v>477008.77265176724</v>
      </c>
      <c r="Z391">
        <f t="shared" si="74"/>
        <v>4300409.7238280382</v>
      </c>
      <c r="AC391">
        <v>477124.28588160325</v>
      </c>
      <c r="AD391">
        <v>0</v>
      </c>
    </row>
    <row r="392" spans="1:30" x14ac:dyDescent="0.25">
      <c r="A392" s="3" t="s">
        <v>82</v>
      </c>
      <c r="B392" s="2">
        <v>41.2</v>
      </c>
      <c r="C392">
        <v>33.19</v>
      </c>
      <c r="D392">
        <v>321.7</v>
      </c>
      <c r="E392" s="1" t="s">
        <v>1</v>
      </c>
      <c r="F392" s="1" t="s">
        <v>3</v>
      </c>
      <c r="J392" s="17">
        <v>477033.90700000001</v>
      </c>
      <c r="K392" s="17">
        <v>4300383.1449999996</v>
      </c>
      <c r="L392">
        <f t="shared" si="75"/>
        <v>0.20600000000000002</v>
      </c>
      <c r="M392" s="2">
        <f t="shared" si="76"/>
        <v>33.396000000000001</v>
      </c>
      <c r="N392">
        <f t="shared" si="77"/>
        <v>5.6147242036657579</v>
      </c>
      <c r="O392">
        <f t="shared" si="78"/>
        <v>-20.698140545830512</v>
      </c>
      <c r="P392">
        <f t="shared" si="79"/>
        <v>26.208391670322829</v>
      </c>
      <c r="Q392">
        <f t="shared" si="85"/>
        <v>477013.2088594542</v>
      </c>
      <c r="R392">
        <v>4300409.3533916697</v>
      </c>
      <c r="S392">
        <f t="shared" si="80"/>
        <v>0</v>
      </c>
      <c r="T392">
        <f t="shared" si="81"/>
        <v>1</v>
      </c>
      <c r="U392">
        <f t="shared" si="82"/>
        <v>0</v>
      </c>
      <c r="V392">
        <f t="shared" si="83"/>
        <v>0</v>
      </c>
      <c r="X392">
        <f t="shared" si="84"/>
        <v>477013.2088594542</v>
      </c>
      <c r="Z392">
        <f t="shared" si="74"/>
        <v>4300409.3533916697</v>
      </c>
      <c r="AC392">
        <v>477124.56507467356</v>
      </c>
      <c r="AD392">
        <v>0</v>
      </c>
    </row>
    <row r="393" spans="1:30" x14ac:dyDescent="0.25">
      <c r="A393" s="3" t="s">
        <v>82</v>
      </c>
      <c r="B393" s="2">
        <v>43.5</v>
      </c>
      <c r="C393">
        <v>47.93</v>
      </c>
      <c r="D393">
        <v>324.89999999999998</v>
      </c>
      <c r="E393" s="1" t="s">
        <v>2</v>
      </c>
      <c r="F393" s="1" t="s">
        <v>3</v>
      </c>
      <c r="J393" s="17">
        <v>477033.90700000001</v>
      </c>
      <c r="K393" s="17">
        <v>4300383.1449999996</v>
      </c>
      <c r="L393">
        <f t="shared" si="75"/>
        <v>0.2175</v>
      </c>
      <c r="M393" s="2">
        <f t="shared" si="76"/>
        <v>48.147500000000001</v>
      </c>
      <c r="N393">
        <f t="shared" si="77"/>
        <v>5.6705747397295765</v>
      </c>
      <c r="O393">
        <f t="shared" si="78"/>
        <v>-27.685065372753765</v>
      </c>
      <c r="P393">
        <f t="shared" si="79"/>
        <v>39.391863519721312</v>
      </c>
      <c r="Q393">
        <f t="shared" si="85"/>
        <v>477006.22193462728</v>
      </c>
      <c r="R393">
        <v>4300422.5368635189</v>
      </c>
      <c r="S393">
        <f t="shared" si="80"/>
        <v>0</v>
      </c>
      <c r="T393">
        <f t="shared" si="81"/>
        <v>1</v>
      </c>
      <c r="U393">
        <f t="shared" si="82"/>
        <v>0</v>
      </c>
      <c r="V393">
        <f t="shared" si="83"/>
        <v>0</v>
      </c>
      <c r="X393">
        <f t="shared" si="84"/>
        <v>477006.22193462728</v>
      </c>
      <c r="Z393">
        <f t="shared" si="74"/>
        <v>4300422.5368635189</v>
      </c>
      <c r="AC393">
        <v>477137.17977572407</v>
      </c>
      <c r="AD393">
        <v>0</v>
      </c>
    </row>
    <row r="394" spans="1:30" x14ac:dyDescent="0.25">
      <c r="A394" s="3" t="s">
        <v>82</v>
      </c>
      <c r="B394" s="2">
        <v>50.5</v>
      </c>
      <c r="C394">
        <v>14.52</v>
      </c>
      <c r="D394">
        <v>52.8</v>
      </c>
      <c r="E394" s="1" t="s">
        <v>2</v>
      </c>
      <c r="F394" s="1" t="s">
        <v>3</v>
      </c>
      <c r="J394" s="17">
        <v>477033.90700000001</v>
      </c>
      <c r="K394" s="17">
        <v>4300383.1449999996</v>
      </c>
      <c r="L394">
        <f t="shared" si="75"/>
        <v>0.2525</v>
      </c>
      <c r="M394" s="2">
        <f t="shared" si="76"/>
        <v>14.772499999999999</v>
      </c>
      <c r="N394">
        <f t="shared" si="77"/>
        <v>0.92153384505300595</v>
      </c>
      <c r="O394">
        <f t="shared" si="78"/>
        <v>11.766738214012438</v>
      </c>
      <c r="P394">
        <f t="shared" si="79"/>
        <v>8.9314404243044336</v>
      </c>
      <c r="Q394">
        <f t="shared" si="85"/>
        <v>477045.67373821401</v>
      </c>
      <c r="R394">
        <v>4300392.0764404237</v>
      </c>
      <c r="S394">
        <f t="shared" si="80"/>
        <v>0</v>
      </c>
      <c r="T394">
        <f t="shared" si="81"/>
        <v>1</v>
      </c>
      <c r="U394">
        <f t="shared" si="82"/>
        <v>0</v>
      </c>
      <c r="V394">
        <f t="shared" si="83"/>
        <v>0</v>
      </c>
      <c r="X394">
        <f t="shared" si="84"/>
        <v>477045.67373821401</v>
      </c>
      <c r="Z394">
        <f t="shared" si="74"/>
        <v>4300392.0764404237</v>
      </c>
      <c r="AC394">
        <v>476934.23667054781</v>
      </c>
      <c r="AD394">
        <v>0</v>
      </c>
    </row>
    <row r="395" spans="1:30" x14ac:dyDescent="0.25">
      <c r="A395" s="3" t="s">
        <v>82</v>
      </c>
      <c r="B395" s="2">
        <v>33.5</v>
      </c>
      <c r="C395">
        <v>17.87</v>
      </c>
      <c r="D395">
        <v>83.5</v>
      </c>
      <c r="E395" s="1" t="s">
        <v>2</v>
      </c>
      <c r="F395" s="1" t="s">
        <v>3</v>
      </c>
      <c r="J395" s="17">
        <v>477033.90700000001</v>
      </c>
      <c r="K395" s="17">
        <v>4300383.1449999996</v>
      </c>
      <c r="L395">
        <f t="shared" si="75"/>
        <v>0.16750000000000001</v>
      </c>
      <c r="M395" s="2">
        <f t="shared" si="76"/>
        <v>18.037500000000001</v>
      </c>
      <c r="N395">
        <f t="shared" si="77"/>
        <v>1.4573499254152651</v>
      </c>
      <c r="O395">
        <f t="shared" si="78"/>
        <v>17.921552346766447</v>
      </c>
      <c r="P395">
        <f t="shared" si="79"/>
        <v>2.0419029683386198</v>
      </c>
      <c r="Q395">
        <f t="shared" si="85"/>
        <v>477051.82855234679</v>
      </c>
      <c r="R395">
        <v>4300385.1869029682</v>
      </c>
      <c r="S395">
        <f t="shared" si="80"/>
        <v>0</v>
      </c>
      <c r="T395">
        <f t="shared" si="81"/>
        <v>1</v>
      </c>
      <c r="U395">
        <f t="shared" si="82"/>
        <v>0</v>
      </c>
      <c r="V395">
        <f t="shared" si="83"/>
        <v>0</v>
      </c>
      <c r="X395">
        <f t="shared" si="84"/>
        <v>477051.82855234679</v>
      </c>
      <c r="Z395">
        <f t="shared" ref="Z395:Z458" si="86">K395+P395</f>
        <v>4300385.1869029682</v>
      </c>
      <c r="AC395">
        <v>477048.08745925693</v>
      </c>
      <c r="AD395">
        <v>0</v>
      </c>
    </row>
    <row r="396" spans="1:30" x14ac:dyDescent="0.25">
      <c r="A396" s="3" t="s">
        <v>82</v>
      </c>
      <c r="B396" s="2">
        <v>32.5</v>
      </c>
      <c r="C396">
        <v>26.2</v>
      </c>
      <c r="D396">
        <v>104.4</v>
      </c>
      <c r="E396" s="1" t="s">
        <v>2</v>
      </c>
      <c r="F396" s="1" t="s">
        <v>3</v>
      </c>
      <c r="J396" s="17">
        <v>477033.90700000001</v>
      </c>
      <c r="K396" s="17">
        <v>4300383.1449999996</v>
      </c>
      <c r="L396">
        <f t="shared" si="75"/>
        <v>0.16250000000000001</v>
      </c>
      <c r="M396" s="2">
        <f t="shared" si="76"/>
        <v>26.362500000000001</v>
      </c>
      <c r="N396">
        <f t="shared" si="77"/>
        <v>1.8221237390820801</v>
      </c>
      <c r="O396">
        <f t="shared" si="78"/>
        <v>25.534273585253537</v>
      </c>
      <c r="P396">
        <f t="shared" si="79"/>
        <v>-6.5560871503834859</v>
      </c>
      <c r="Q396">
        <f t="shared" si="85"/>
        <v>477059.44127358525</v>
      </c>
      <c r="R396">
        <v>4300376.5889128493</v>
      </c>
      <c r="S396">
        <f t="shared" si="80"/>
        <v>0</v>
      </c>
      <c r="T396">
        <f t="shared" si="81"/>
        <v>1</v>
      </c>
      <c r="U396">
        <f t="shared" si="82"/>
        <v>0</v>
      </c>
      <c r="V396">
        <f t="shared" si="83"/>
        <v>0</v>
      </c>
      <c r="X396">
        <f t="shared" si="84"/>
        <v>477059.44127358525</v>
      </c>
      <c r="Z396">
        <f t="shared" si="86"/>
        <v>4300376.5889128493</v>
      </c>
      <c r="AC396">
        <v>477017.05476350407</v>
      </c>
      <c r="AD396">
        <v>0</v>
      </c>
    </row>
    <row r="397" spans="1:30" x14ac:dyDescent="0.25">
      <c r="A397" s="3" t="s">
        <v>82</v>
      </c>
      <c r="B397" s="2">
        <v>32.299999999999997</v>
      </c>
      <c r="C397">
        <v>10.02</v>
      </c>
      <c r="D397">
        <v>222.6</v>
      </c>
      <c r="E397" s="1" t="s">
        <v>4</v>
      </c>
      <c r="F397" s="1" t="s">
        <v>3</v>
      </c>
      <c r="J397" s="17">
        <v>477033.90700000001</v>
      </c>
      <c r="K397" s="17">
        <v>4300383.1449999996</v>
      </c>
      <c r="L397">
        <f t="shared" si="75"/>
        <v>0.16149999999999998</v>
      </c>
      <c r="M397" s="2">
        <f t="shared" si="76"/>
        <v>10.1815</v>
      </c>
      <c r="N397">
        <f t="shared" si="77"/>
        <v>3.8851029149393774</v>
      </c>
      <c r="O397">
        <f t="shared" si="78"/>
        <v>-6.8916126853240085</v>
      </c>
      <c r="P397">
        <f t="shared" si="79"/>
        <v>-7.494572492509576</v>
      </c>
      <c r="Q397">
        <f t="shared" si="85"/>
        <v>477027.01538731466</v>
      </c>
      <c r="R397">
        <v>4300375.6504275072</v>
      </c>
      <c r="S397">
        <f t="shared" si="80"/>
        <v>0</v>
      </c>
      <c r="T397">
        <f t="shared" si="81"/>
        <v>1</v>
      </c>
      <c r="U397">
        <f t="shared" si="82"/>
        <v>0</v>
      </c>
      <c r="V397">
        <f t="shared" si="83"/>
        <v>0</v>
      </c>
      <c r="X397">
        <f t="shared" si="84"/>
        <v>477027.01538731466</v>
      </c>
      <c r="Z397">
        <f t="shared" si="86"/>
        <v>4300375.6504275072</v>
      </c>
      <c r="AC397">
        <v>477020.28301681444</v>
      </c>
      <c r="AD397">
        <v>0</v>
      </c>
    </row>
    <row r="398" spans="1:30" x14ac:dyDescent="0.25">
      <c r="A398" s="3" t="s">
        <v>82</v>
      </c>
      <c r="B398" s="2">
        <v>52.7</v>
      </c>
      <c r="C398">
        <v>12.73</v>
      </c>
      <c r="D398">
        <v>230.3</v>
      </c>
      <c r="E398" s="1" t="s">
        <v>1</v>
      </c>
      <c r="F398" s="1" t="s">
        <v>3</v>
      </c>
      <c r="J398" s="17">
        <v>477033.90700000001</v>
      </c>
      <c r="K398" s="17">
        <v>4300383.1449999996</v>
      </c>
      <c r="L398">
        <f t="shared" si="75"/>
        <v>0.26350000000000001</v>
      </c>
      <c r="M398" s="2">
        <f t="shared" si="76"/>
        <v>12.993500000000001</v>
      </c>
      <c r="N398">
        <f t="shared" si="77"/>
        <v>4.0194932673429413</v>
      </c>
      <c r="O398">
        <f t="shared" si="78"/>
        <v>-9.9971931185018352</v>
      </c>
      <c r="P398">
        <f t="shared" si="79"/>
        <v>-8.2998296368889157</v>
      </c>
      <c r="Q398">
        <f t="shared" si="85"/>
        <v>477023.90980688151</v>
      </c>
      <c r="R398">
        <v>4300374.8451703629</v>
      </c>
      <c r="S398">
        <f t="shared" si="80"/>
        <v>0</v>
      </c>
      <c r="T398">
        <f t="shared" si="81"/>
        <v>1</v>
      </c>
      <c r="U398">
        <f t="shared" si="82"/>
        <v>0</v>
      </c>
      <c r="V398">
        <f t="shared" si="83"/>
        <v>0</v>
      </c>
      <c r="X398">
        <f t="shared" si="84"/>
        <v>477023.90980688151</v>
      </c>
      <c r="Z398">
        <f t="shared" si="86"/>
        <v>4300374.8451703629</v>
      </c>
      <c r="AC398">
        <v>477155.08581902884</v>
      </c>
      <c r="AD398">
        <v>0</v>
      </c>
    </row>
    <row r="399" spans="1:30" x14ac:dyDescent="0.25">
      <c r="A399" s="3" t="s">
        <v>82</v>
      </c>
      <c r="B399" s="2">
        <v>35.799999999999997</v>
      </c>
      <c r="C399">
        <v>10.94</v>
      </c>
      <c r="D399">
        <v>234.2</v>
      </c>
      <c r="E399" s="1" t="s">
        <v>4</v>
      </c>
      <c r="F399" s="1" t="s">
        <v>3</v>
      </c>
      <c r="J399" s="17">
        <v>477033.90700000001</v>
      </c>
      <c r="K399" s="17">
        <v>4300383.1449999996</v>
      </c>
      <c r="L399">
        <f t="shared" si="75"/>
        <v>0.17899999999999999</v>
      </c>
      <c r="M399" s="2">
        <f t="shared" si="76"/>
        <v>11.119</v>
      </c>
      <c r="N399">
        <f t="shared" si="77"/>
        <v>4.0875611081707195</v>
      </c>
      <c r="O399">
        <f t="shared" si="78"/>
        <v>-9.0182186033423211</v>
      </c>
      <c r="P399">
        <f t="shared" si="79"/>
        <v>-6.5041443881828513</v>
      </c>
      <c r="Q399">
        <f t="shared" si="85"/>
        <v>477024.88878139667</v>
      </c>
      <c r="R399">
        <v>4300376.6408556113</v>
      </c>
      <c r="S399">
        <f t="shared" si="80"/>
        <v>0</v>
      </c>
      <c r="T399">
        <f t="shared" si="81"/>
        <v>1</v>
      </c>
      <c r="U399">
        <f t="shared" si="82"/>
        <v>0</v>
      </c>
      <c r="V399">
        <f t="shared" si="83"/>
        <v>0</v>
      </c>
      <c r="X399">
        <f t="shared" si="84"/>
        <v>477024.88878139667</v>
      </c>
      <c r="Z399">
        <f t="shared" si="86"/>
        <v>4300376.6408556113</v>
      </c>
      <c r="AC399">
        <v>477049.26679311245</v>
      </c>
      <c r="AD399">
        <v>0</v>
      </c>
    </row>
    <row r="400" spans="1:30" x14ac:dyDescent="0.25">
      <c r="A400" s="3" t="s">
        <v>82</v>
      </c>
      <c r="B400" s="2">
        <v>37</v>
      </c>
      <c r="C400">
        <v>12.9</v>
      </c>
      <c r="D400">
        <v>268</v>
      </c>
      <c r="E400" s="1" t="s">
        <v>4</v>
      </c>
      <c r="F400" s="1" t="s">
        <v>3</v>
      </c>
      <c r="J400" s="17">
        <v>477033.90700000001</v>
      </c>
      <c r="K400" s="17">
        <v>4300383.1449999996</v>
      </c>
      <c r="L400">
        <f t="shared" si="75"/>
        <v>0.185</v>
      </c>
      <c r="M400" s="2">
        <f t="shared" si="76"/>
        <v>13.085000000000001</v>
      </c>
      <c r="N400">
        <f t="shared" si="77"/>
        <v>4.6774823953448035</v>
      </c>
      <c r="O400">
        <f t="shared" si="78"/>
        <v>-13.07702897154487</v>
      </c>
      <c r="P400">
        <f t="shared" si="79"/>
        <v>-0.45665991435222247</v>
      </c>
      <c r="Q400">
        <f t="shared" si="85"/>
        <v>477020.82997102843</v>
      </c>
      <c r="R400">
        <v>4300382.6883400856</v>
      </c>
      <c r="S400">
        <f t="shared" si="80"/>
        <v>0</v>
      </c>
      <c r="T400">
        <f t="shared" si="81"/>
        <v>1</v>
      </c>
      <c r="U400">
        <f t="shared" si="82"/>
        <v>0</v>
      </c>
      <c r="V400">
        <f t="shared" si="83"/>
        <v>0</v>
      </c>
      <c r="X400">
        <f t="shared" si="84"/>
        <v>477020.82997102843</v>
      </c>
      <c r="Z400">
        <f t="shared" si="86"/>
        <v>4300382.6883400856</v>
      </c>
      <c r="AC400">
        <v>476948.89361333358</v>
      </c>
      <c r="AD400">
        <v>0</v>
      </c>
    </row>
    <row r="401" spans="1:30" x14ac:dyDescent="0.25">
      <c r="A401" s="3" t="s">
        <v>82</v>
      </c>
      <c r="B401" s="2">
        <v>52.2</v>
      </c>
      <c r="C401">
        <v>11.67</v>
      </c>
      <c r="D401">
        <v>274.60000000000002</v>
      </c>
      <c r="E401" s="1" t="s">
        <v>1</v>
      </c>
      <c r="F401" s="1" t="s">
        <v>3</v>
      </c>
      <c r="J401" s="17">
        <v>477033.90700000001</v>
      </c>
      <c r="K401" s="17">
        <v>4300383.1449999996</v>
      </c>
      <c r="L401">
        <f t="shared" si="75"/>
        <v>0.26100000000000001</v>
      </c>
      <c r="M401" s="2">
        <f t="shared" si="76"/>
        <v>11.930999999999999</v>
      </c>
      <c r="N401">
        <f t="shared" si="77"/>
        <v>4.7926741259764292</v>
      </c>
      <c r="O401">
        <f t="shared" si="78"/>
        <v>-11.892568798861484</v>
      </c>
      <c r="P401">
        <f t="shared" si="79"/>
        <v>0.95685336616761751</v>
      </c>
      <c r="Q401">
        <f t="shared" si="85"/>
        <v>477022.01443120115</v>
      </c>
      <c r="R401">
        <v>4300384.101853366</v>
      </c>
      <c r="S401">
        <f t="shared" si="80"/>
        <v>0</v>
      </c>
      <c r="T401">
        <f t="shared" si="81"/>
        <v>1</v>
      </c>
      <c r="U401">
        <f t="shared" si="82"/>
        <v>0</v>
      </c>
      <c r="V401">
        <f t="shared" si="83"/>
        <v>0</v>
      </c>
      <c r="X401">
        <f t="shared" si="84"/>
        <v>477022.01443120115</v>
      </c>
      <c r="Z401">
        <f t="shared" si="86"/>
        <v>4300384.101853366</v>
      </c>
      <c r="AC401">
        <v>477137.18807211582</v>
      </c>
      <c r="AD401">
        <v>0</v>
      </c>
    </row>
    <row r="402" spans="1:30" x14ac:dyDescent="0.25">
      <c r="A402" s="3" t="s">
        <v>82</v>
      </c>
      <c r="B402" s="2">
        <v>52.3</v>
      </c>
      <c r="C402">
        <v>8.1</v>
      </c>
      <c r="D402">
        <v>98.1</v>
      </c>
      <c r="E402" s="1" t="s">
        <v>4</v>
      </c>
      <c r="F402" s="1" t="s">
        <v>3</v>
      </c>
      <c r="J402" s="17">
        <v>477033.90700000001</v>
      </c>
      <c r="K402" s="17">
        <v>4300383.1449999996</v>
      </c>
      <c r="L402">
        <f t="shared" si="75"/>
        <v>0.26150000000000001</v>
      </c>
      <c r="M402" s="2">
        <f t="shared" si="76"/>
        <v>8.3614999999999995</v>
      </c>
      <c r="N402">
        <f t="shared" si="77"/>
        <v>1.7121679962064371</v>
      </c>
      <c r="O402">
        <f t="shared" si="78"/>
        <v>8.2780828139969955</v>
      </c>
      <c r="P402">
        <f t="shared" si="79"/>
        <v>-1.1781456508460957</v>
      </c>
      <c r="Q402">
        <f t="shared" si="85"/>
        <v>477042.18508281402</v>
      </c>
      <c r="R402">
        <v>4300381.9668543488</v>
      </c>
      <c r="S402">
        <f t="shared" si="80"/>
        <v>0</v>
      </c>
      <c r="T402">
        <f t="shared" si="81"/>
        <v>1</v>
      </c>
      <c r="U402">
        <f t="shared" si="82"/>
        <v>0</v>
      </c>
      <c r="V402">
        <f t="shared" si="83"/>
        <v>0</v>
      </c>
      <c r="X402">
        <f t="shared" si="84"/>
        <v>477042.18508281402</v>
      </c>
      <c r="Z402">
        <f t="shared" si="86"/>
        <v>4300381.9668543488</v>
      </c>
      <c r="AC402">
        <v>477054.50440815208</v>
      </c>
      <c r="AD402">
        <v>0</v>
      </c>
    </row>
    <row r="403" spans="1:30" x14ac:dyDescent="0.25">
      <c r="A403" s="3" t="s">
        <v>82</v>
      </c>
      <c r="B403" s="2">
        <v>43</v>
      </c>
      <c r="C403">
        <v>18.91</v>
      </c>
      <c r="D403">
        <v>128.9</v>
      </c>
      <c r="E403" s="1" t="s">
        <v>4</v>
      </c>
      <c r="F403" s="1" t="s">
        <v>3</v>
      </c>
      <c r="J403" s="17">
        <v>477033.90700000001</v>
      </c>
      <c r="K403" s="17">
        <v>4300383.1449999996</v>
      </c>
      <c r="L403">
        <f t="shared" si="75"/>
        <v>0.215</v>
      </c>
      <c r="M403" s="2">
        <f t="shared" si="76"/>
        <v>19.125</v>
      </c>
      <c r="N403">
        <f t="shared" si="77"/>
        <v>2.2497294058206907</v>
      </c>
      <c r="O403">
        <f t="shared" si="78"/>
        <v>14.883900215560153</v>
      </c>
      <c r="P403">
        <f t="shared" si="79"/>
        <v>-12.009793477543585</v>
      </c>
      <c r="Q403">
        <f t="shared" si="85"/>
        <v>477048.79090021556</v>
      </c>
      <c r="R403">
        <v>4300371.1352065224</v>
      </c>
      <c r="S403">
        <f t="shared" si="80"/>
        <v>0</v>
      </c>
      <c r="T403">
        <f t="shared" si="81"/>
        <v>1</v>
      </c>
      <c r="U403">
        <f t="shared" si="82"/>
        <v>0</v>
      </c>
      <c r="V403">
        <f t="shared" si="83"/>
        <v>0</v>
      </c>
      <c r="X403">
        <f t="shared" si="84"/>
        <v>477048.79090021556</v>
      </c>
      <c r="Z403">
        <f t="shared" si="86"/>
        <v>4300371.1352065224</v>
      </c>
      <c r="AC403">
        <v>476920.06369342585</v>
      </c>
      <c r="AD403">
        <v>0</v>
      </c>
    </row>
    <row r="404" spans="1:30" x14ac:dyDescent="0.25">
      <c r="A404" s="3" t="s">
        <v>82</v>
      </c>
      <c r="B404" s="2">
        <v>32.299999999999997</v>
      </c>
      <c r="C404">
        <v>14.94</v>
      </c>
      <c r="D404">
        <v>135.80000000000001</v>
      </c>
      <c r="E404" s="1" t="s">
        <v>4</v>
      </c>
      <c r="F404" s="1" t="s">
        <v>3</v>
      </c>
      <c r="J404" s="17">
        <v>477033.90700000001</v>
      </c>
      <c r="K404" s="17">
        <v>4300383.1449999996</v>
      </c>
      <c r="L404">
        <f t="shared" si="75"/>
        <v>0.16149999999999998</v>
      </c>
      <c r="M404" s="2">
        <f t="shared" si="76"/>
        <v>15.1015</v>
      </c>
      <c r="N404">
        <f t="shared" si="77"/>
        <v>2.3701571242082999</v>
      </c>
      <c r="O404">
        <f t="shared" si="78"/>
        <v>10.528238800758201</v>
      </c>
      <c r="P404">
        <f t="shared" si="79"/>
        <v>-10.826425541433769</v>
      </c>
      <c r="Q404">
        <f t="shared" si="85"/>
        <v>477044.43523880077</v>
      </c>
      <c r="R404">
        <v>4300372.3185744584</v>
      </c>
      <c r="S404">
        <f t="shared" si="80"/>
        <v>0</v>
      </c>
      <c r="T404">
        <f t="shared" si="81"/>
        <v>1</v>
      </c>
      <c r="U404">
        <f t="shared" si="82"/>
        <v>0</v>
      </c>
      <c r="V404">
        <f t="shared" si="83"/>
        <v>0</v>
      </c>
      <c r="X404">
        <f t="shared" si="84"/>
        <v>477044.43523880077</v>
      </c>
      <c r="Z404">
        <f t="shared" si="86"/>
        <v>4300372.3185744584</v>
      </c>
      <c r="AC404">
        <v>477068.2249294314</v>
      </c>
      <c r="AD404">
        <v>0</v>
      </c>
    </row>
    <row r="405" spans="1:30" x14ac:dyDescent="0.25">
      <c r="A405" s="3" t="s">
        <v>82</v>
      </c>
      <c r="B405" s="2">
        <v>42</v>
      </c>
      <c r="C405">
        <v>16.91</v>
      </c>
      <c r="D405">
        <v>200.2</v>
      </c>
      <c r="E405" s="1" t="s">
        <v>4</v>
      </c>
      <c r="F405" s="1" t="s">
        <v>3</v>
      </c>
      <c r="I405" t="s">
        <v>15</v>
      </c>
      <c r="J405" s="17">
        <v>477033.90700000001</v>
      </c>
      <c r="K405" s="17">
        <v>4300383.1449999996</v>
      </c>
      <c r="L405">
        <f t="shared" si="75"/>
        <v>0.21</v>
      </c>
      <c r="M405" s="2">
        <f t="shared" si="76"/>
        <v>17.12</v>
      </c>
      <c r="N405">
        <f t="shared" si="77"/>
        <v>3.4941491624926475</v>
      </c>
      <c r="O405">
        <f t="shared" si="78"/>
        <v>-5.9115051668549086</v>
      </c>
      <c r="P405">
        <f t="shared" si="79"/>
        <v>-16.067000549643602</v>
      </c>
      <c r="Q405">
        <f t="shared" si="85"/>
        <v>477027.99549483316</v>
      </c>
      <c r="R405">
        <v>4300367.0779994503</v>
      </c>
      <c r="S405">
        <f t="shared" si="80"/>
        <v>0</v>
      </c>
      <c r="T405">
        <f t="shared" si="81"/>
        <v>1</v>
      </c>
      <c r="U405">
        <f t="shared" si="82"/>
        <v>0</v>
      </c>
      <c r="V405">
        <f t="shared" si="83"/>
        <v>0</v>
      </c>
      <c r="X405">
        <f t="shared" si="84"/>
        <v>477027.99549483316</v>
      </c>
      <c r="Z405">
        <f t="shared" si="86"/>
        <v>4300367.0779994503</v>
      </c>
      <c r="AC405">
        <v>477106.2014649295</v>
      </c>
      <c r="AD405">
        <v>0</v>
      </c>
    </row>
    <row r="406" spans="1:30" x14ac:dyDescent="0.25">
      <c r="A406" s="3" t="s">
        <v>14</v>
      </c>
      <c r="B406" s="2">
        <v>36.799999999999997</v>
      </c>
      <c r="C406">
        <v>8.3000000000000007</v>
      </c>
      <c r="D406">
        <v>161.69999999999999</v>
      </c>
      <c r="E406" s="1" t="s">
        <v>2</v>
      </c>
      <c r="F406" s="1" t="s">
        <v>3</v>
      </c>
      <c r="J406" s="17">
        <v>477046.29200000002</v>
      </c>
      <c r="K406" s="17">
        <v>4300354.4380000001</v>
      </c>
      <c r="L406">
        <f t="shared" si="75"/>
        <v>0.184</v>
      </c>
      <c r="M406" s="2">
        <f t="shared" si="76"/>
        <v>8.484</v>
      </c>
      <c r="N406">
        <f t="shared" si="77"/>
        <v>2.8221974004748307</v>
      </c>
      <c r="O406">
        <f t="shared" si="78"/>
        <v>2.6639119964274656</v>
      </c>
      <c r="P406">
        <f t="shared" si="79"/>
        <v>-8.0549257523139115</v>
      </c>
      <c r="Q406">
        <f t="shared" si="85"/>
        <v>477048.95591199643</v>
      </c>
      <c r="R406">
        <v>4300346.3830742482</v>
      </c>
      <c r="S406">
        <f t="shared" si="80"/>
        <v>0</v>
      </c>
      <c r="T406">
        <f t="shared" si="81"/>
        <v>1</v>
      </c>
      <c r="U406">
        <f t="shared" si="82"/>
        <v>0</v>
      </c>
      <c r="V406">
        <f t="shared" si="83"/>
        <v>0</v>
      </c>
      <c r="X406">
        <f t="shared" si="84"/>
        <v>477048.95591199643</v>
      </c>
      <c r="Z406">
        <f t="shared" si="86"/>
        <v>4300346.3830742482</v>
      </c>
      <c r="AC406">
        <v>477118.15764285857</v>
      </c>
      <c r="AD406">
        <v>0</v>
      </c>
    </row>
    <row r="407" spans="1:30" x14ac:dyDescent="0.25">
      <c r="A407" s="3" t="s">
        <v>14</v>
      </c>
      <c r="B407" s="2">
        <v>35.700000000000003</v>
      </c>
      <c r="C407">
        <v>10.3</v>
      </c>
      <c r="D407">
        <v>188</v>
      </c>
      <c r="E407" s="1" t="s">
        <v>2</v>
      </c>
      <c r="F407" s="1" t="s">
        <v>3</v>
      </c>
      <c r="J407" s="17">
        <v>477046.29200000002</v>
      </c>
      <c r="K407" s="17">
        <v>4300354.4380000001</v>
      </c>
      <c r="L407">
        <f t="shared" si="75"/>
        <v>0.17850000000000002</v>
      </c>
      <c r="M407" s="2">
        <f t="shared" si="76"/>
        <v>10.4785</v>
      </c>
      <c r="N407">
        <f t="shared" si="77"/>
        <v>3.2812189937493397</v>
      </c>
      <c r="O407">
        <f t="shared" si="78"/>
        <v>-1.4583253384100465</v>
      </c>
      <c r="P407">
        <f t="shared" si="79"/>
        <v>-10.376523958308544</v>
      </c>
      <c r="Q407">
        <f t="shared" si="85"/>
        <v>477044.83367466158</v>
      </c>
      <c r="R407">
        <v>4300344.0614760416</v>
      </c>
      <c r="S407">
        <f t="shared" si="80"/>
        <v>0</v>
      </c>
      <c r="T407">
        <f t="shared" si="81"/>
        <v>1</v>
      </c>
      <c r="U407">
        <f t="shared" si="82"/>
        <v>0</v>
      </c>
      <c r="V407">
        <f t="shared" si="83"/>
        <v>0</v>
      </c>
      <c r="X407">
        <f t="shared" si="84"/>
        <v>477044.83367466158</v>
      </c>
      <c r="Z407">
        <f t="shared" si="86"/>
        <v>4300344.0614760416</v>
      </c>
      <c r="AC407">
        <v>477040.11103853903</v>
      </c>
      <c r="AD407">
        <v>0</v>
      </c>
    </row>
    <row r="408" spans="1:30" x14ac:dyDescent="0.25">
      <c r="A408" s="4" t="s">
        <v>16</v>
      </c>
      <c r="B408" s="5">
        <v>32.200000000000003</v>
      </c>
      <c r="C408" s="6">
        <v>12.95</v>
      </c>
      <c r="D408" s="6">
        <v>332</v>
      </c>
      <c r="E408" s="7" t="s">
        <v>2</v>
      </c>
      <c r="F408" s="7" t="s">
        <v>3</v>
      </c>
      <c r="G408" s="7"/>
      <c r="H408" s="7"/>
      <c r="J408" s="17">
        <v>477054.10399999999</v>
      </c>
      <c r="K408" s="17">
        <v>4300360.0199999996</v>
      </c>
      <c r="L408">
        <f t="shared" si="75"/>
        <v>0.161</v>
      </c>
      <c r="M408" s="2">
        <f t="shared" si="76"/>
        <v>13.110999999999999</v>
      </c>
      <c r="N408">
        <f t="shared" si="77"/>
        <v>5.7944931166211742</v>
      </c>
      <c r="O408">
        <f t="shared" si="78"/>
        <v>-6.1552416596858137</v>
      </c>
      <c r="P408">
        <f t="shared" si="79"/>
        <v>11.57632588997339</v>
      </c>
      <c r="Q408">
        <f t="shared" si="85"/>
        <v>477047.94875834032</v>
      </c>
      <c r="R408">
        <v>4300371.5963258892</v>
      </c>
      <c r="S408">
        <f t="shared" si="80"/>
        <v>0</v>
      </c>
      <c r="T408">
        <f t="shared" si="81"/>
        <v>1</v>
      </c>
      <c r="U408">
        <f t="shared" si="82"/>
        <v>0</v>
      </c>
      <c r="V408">
        <f t="shared" si="83"/>
        <v>0</v>
      </c>
      <c r="X408">
        <f t="shared" si="84"/>
        <v>477047.94875834032</v>
      </c>
      <c r="Z408">
        <f t="shared" si="86"/>
        <v>4300371.5963258892</v>
      </c>
      <c r="AC408">
        <v>477127.43664082617</v>
      </c>
      <c r="AD408">
        <v>0</v>
      </c>
    </row>
    <row r="409" spans="1:30" x14ac:dyDescent="0.25">
      <c r="A409" s="4" t="s">
        <v>16</v>
      </c>
      <c r="B409" s="2">
        <v>37.200000000000003</v>
      </c>
      <c r="C409">
        <v>13.38</v>
      </c>
      <c r="D409">
        <v>35.340000000000003</v>
      </c>
      <c r="E409" s="1" t="s">
        <v>4</v>
      </c>
      <c r="F409" s="1" t="s">
        <v>3</v>
      </c>
      <c r="J409" s="17">
        <v>477054.10399999999</v>
      </c>
      <c r="K409" s="17">
        <v>4300360.0199999996</v>
      </c>
      <c r="L409">
        <f t="shared" si="75"/>
        <v>0.18600000000000003</v>
      </c>
      <c r="M409" s="2">
        <f t="shared" si="76"/>
        <v>13.566000000000001</v>
      </c>
      <c r="N409">
        <f t="shared" si="77"/>
        <v>0.6167993576547961</v>
      </c>
      <c r="O409">
        <f t="shared" si="78"/>
        <v>7.8469441418818189</v>
      </c>
      <c r="P409">
        <f t="shared" si="79"/>
        <v>11.066247043789806</v>
      </c>
      <c r="Q409">
        <f t="shared" si="85"/>
        <v>477061.95094414189</v>
      </c>
      <c r="R409">
        <v>4300371.0862470437</v>
      </c>
      <c r="S409">
        <f t="shared" si="80"/>
        <v>0</v>
      </c>
      <c r="T409">
        <f t="shared" si="81"/>
        <v>1</v>
      </c>
      <c r="U409">
        <f t="shared" si="82"/>
        <v>0</v>
      </c>
      <c r="V409">
        <f t="shared" si="83"/>
        <v>0</v>
      </c>
      <c r="X409">
        <f t="shared" si="84"/>
        <v>477061.95094414189</v>
      </c>
      <c r="Z409">
        <f t="shared" si="86"/>
        <v>4300371.0862470437</v>
      </c>
      <c r="AC409">
        <v>477146.11140453129</v>
      </c>
      <c r="AD409">
        <v>0</v>
      </c>
    </row>
    <row r="410" spans="1:30" x14ac:dyDescent="0.25">
      <c r="A410" s="4" t="s">
        <v>16</v>
      </c>
      <c r="B410" s="2">
        <v>35.4</v>
      </c>
      <c r="C410">
        <v>3.91</v>
      </c>
      <c r="D410">
        <v>88.52</v>
      </c>
      <c r="E410" s="1" t="s">
        <v>4</v>
      </c>
      <c r="F410" s="1" t="s">
        <v>3</v>
      </c>
      <c r="J410" s="17">
        <v>477054.10399999999</v>
      </c>
      <c r="K410" s="17">
        <v>4300360.0199999996</v>
      </c>
      <c r="L410">
        <f t="shared" si="75"/>
        <v>0.17699999999999999</v>
      </c>
      <c r="M410" s="2">
        <f t="shared" si="76"/>
        <v>4.0869999999999997</v>
      </c>
      <c r="N410">
        <f t="shared" si="77"/>
        <v>1.5449654538653805</v>
      </c>
      <c r="O410">
        <f t="shared" si="78"/>
        <v>4.0856365831409285</v>
      </c>
      <c r="P410">
        <f t="shared" si="79"/>
        <v>0.10555903798594922</v>
      </c>
      <c r="Q410">
        <f t="shared" si="85"/>
        <v>477058.18963658315</v>
      </c>
      <c r="R410">
        <v>4300360.1255590376</v>
      </c>
      <c r="S410">
        <f t="shared" si="80"/>
        <v>0</v>
      </c>
      <c r="T410">
        <f t="shared" si="81"/>
        <v>1</v>
      </c>
      <c r="U410">
        <f t="shared" si="82"/>
        <v>0</v>
      </c>
      <c r="V410">
        <f t="shared" si="83"/>
        <v>0</v>
      </c>
      <c r="X410">
        <f t="shared" si="84"/>
        <v>477058.18963658315</v>
      </c>
      <c r="Z410">
        <f t="shared" si="86"/>
        <v>4300360.1255590376</v>
      </c>
      <c r="AC410">
        <v>477096.99988254841</v>
      </c>
      <c r="AD410">
        <v>0</v>
      </c>
    </row>
    <row r="411" spans="1:30" x14ac:dyDescent="0.25">
      <c r="A411" s="4" t="s">
        <v>16</v>
      </c>
      <c r="B411" s="2">
        <v>51.8</v>
      </c>
      <c r="C411">
        <v>13.63</v>
      </c>
      <c r="D411">
        <v>10.85</v>
      </c>
      <c r="E411" s="1" t="s">
        <v>1</v>
      </c>
      <c r="F411" s="1" t="s">
        <v>3</v>
      </c>
      <c r="J411" s="17">
        <v>477054.10399999999</v>
      </c>
      <c r="K411" s="17">
        <v>4300360.0199999996</v>
      </c>
      <c r="L411">
        <f t="shared" si="75"/>
        <v>0.25900000000000001</v>
      </c>
      <c r="M411" s="2">
        <f t="shared" si="76"/>
        <v>13.889000000000001</v>
      </c>
      <c r="N411">
        <f t="shared" si="77"/>
        <v>0.18936822384138474</v>
      </c>
      <c r="O411">
        <f t="shared" si="78"/>
        <v>2.6144438384902218</v>
      </c>
      <c r="P411">
        <f t="shared" si="79"/>
        <v>13.640711287003349</v>
      </c>
      <c r="Q411">
        <f t="shared" si="85"/>
        <v>477056.71844383847</v>
      </c>
      <c r="R411">
        <v>4300373.6607112866</v>
      </c>
      <c r="S411">
        <f t="shared" si="80"/>
        <v>0</v>
      </c>
      <c r="T411">
        <f t="shared" si="81"/>
        <v>1</v>
      </c>
      <c r="U411">
        <f t="shared" si="82"/>
        <v>0</v>
      </c>
      <c r="V411">
        <f t="shared" si="83"/>
        <v>0</v>
      </c>
      <c r="X411">
        <f t="shared" si="84"/>
        <v>477056.71844383847</v>
      </c>
      <c r="Z411">
        <f t="shared" si="86"/>
        <v>4300373.6607112866</v>
      </c>
      <c r="AC411">
        <v>477120.19998905482</v>
      </c>
      <c r="AD411">
        <v>0</v>
      </c>
    </row>
    <row r="412" spans="1:30" x14ac:dyDescent="0.25">
      <c r="A412" s="4" t="s">
        <v>16</v>
      </c>
      <c r="B412" s="2">
        <v>30.2</v>
      </c>
      <c r="C412">
        <v>15.22</v>
      </c>
      <c r="D412">
        <v>1.2</v>
      </c>
      <c r="E412" s="1" t="s">
        <v>2</v>
      </c>
      <c r="F412" s="1" t="s">
        <v>3</v>
      </c>
      <c r="J412" s="17">
        <v>477054.10399999999</v>
      </c>
      <c r="K412" s="17">
        <v>4300360.0199999996</v>
      </c>
      <c r="L412">
        <f t="shared" si="75"/>
        <v>0.151</v>
      </c>
      <c r="M412" s="2">
        <f t="shared" si="76"/>
        <v>15.371</v>
      </c>
      <c r="N412">
        <f t="shared" si="77"/>
        <v>2.0943951023931952E-2</v>
      </c>
      <c r="O412">
        <f t="shared" si="78"/>
        <v>0.32190593602707979</v>
      </c>
      <c r="P412">
        <f t="shared" si="79"/>
        <v>15.36762888569185</v>
      </c>
      <c r="Q412">
        <f t="shared" si="85"/>
        <v>477054.42590593599</v>
      </c>
      <c r="R412">
        <v>4300375.387628885</v>
      </c>
      <c r="S412">
        <f t="shared" si="80"/>
        <v>0</v>
      </c>
      <c r="T412">
        <f t="shared" si="81"/>
        <v>1</v>
      </c>
      <c r="U412">
        <f t="shared" si="82"/>
        <v>0</v>
      </c>
      <c r="V412">
        <f t="shared" si="83"/>
        <v>0</v>
      </c>
      <c r="X412">
        <f t="shared" si="84"/>
        <v>477054.42590593599</v>
      </c>
      <c r="Z412">
        <f t="shared" si="86"/>
        <v>4300375.387628885</v>
      </c>
      <c r="AC412">
        <v>477125.22961349372</v>
      </c>
      <c r="AD412">
        <v>0</v>
      </c>
    </row>
    <row r="413" spans="1:30" x14ac:dyDescent="0.25">
      <c r="A413" s="4" t="s">
        <v>16</v>
      </c>
      <c r="B413" s="2">
        <v>38</v>
      </c>
      <c r="C413">
        <v>9</v>
      </c>
      <c r="D413">
        <v>127.46</v>
      </c>
      <c r="E413" s="1" t="s">
        <v>4</v>
      </c>
      <c r="F413" s="1" t="s">
        <v>3</v>
      </c>
      <c r="J413" s="17">
        <v>477054.10399999999</v>
      </c>
      <c r="K413" s="17">
        <v>4300360.0199999996</v>
      </c>
      <c r="L413">
        <f t="shared" si="75"/>
        <v>0.19</v>
      </c>
      <c r="M413" s="2">
        <f t="shared" si="76"/>
        <v>9.19</v>
      </c>
      <c r="N413">
        <f t="shared" si="77"/>
        <v>2.2245966645919721</v>
      </c>
      <c r="O413">
        <f t="shared" si="78"/>
        <v>7.2948211302471213</v>
      </c>
      <c r="P413">
        <f t="shared" si="79"/>
        <v>-5.5894261492303574</v>
      </c>
      <c r="Q413">
        <f t="shared" si="85"/>
        <v>477061.39882113022</v>
      </c>
      <c r="R413">
        <v>4300354.4305738499</v>
      </c>
      <c r="S413">
        <f t="shared" si="80"/>
        <v>0</v>
      </c>
      <c r="T413">
        <f t="shared" si="81"/>
        <v>1</v>
      </c>
      <c r="U413">
        <f t="shared" si="82"/>
        <v>0</v>
      </c>
      <c r="V413">
        <f t="shared" si="83"/>
        <v>0</v>
      </c>
      <c r="X413">
        <f t="shared" si="84"/>
        <v>477061.39882113022</v>
      </c>
      <c r="Z413">
        <f t="shared" si="86"/>
        <v>4300354.4305738499</v>
      </c>
      <c r="AC413">
        <v>477116.79535159719</v>
      </c>
      <c r="AD413">
        <v>0</v>
      </c>
    </row>
    <row r="414" spans="1:30" x14ac:dyDescent="0.25">
      <c r="A414" s="3" t="s">
        <v>17</v>
      </c>
      <c r="B414" s="2">
        <v>32.700000000000003</v>
      </c>
      <c r="C414">
        <v>12.16</v>
      </c>
      <c r="D414">
        <v>40.47</v>
      </c>
      <c r="E414" s="1" t="s">
        <v>4</v>
      </c>
      <c r="F414" s="1" t="s">
        <v>3</v>
      </c>
      <c r="J414" s="17">
        <v>477136.13900000002</v>
      </c>
      <c r="K414" s="17">
        <v>4300422.2510000002</v>
      </c>
      <c r="L414">
        <f t="shared" si="75"/>
        <v>0.16350000000000001</v>
      </c>
      <c r="M414" s="2">
        <f t="shared" si="76"/>
        <v>12.323500000000001</v>
      </c>
      <c r="N414">
        <f t="shared" si="77"/>
        <v>0.70633474828210518</v>
      </c>
      <c r="O414">
        <f t="shared" si="78"/>
        <v>7.9985653543727748</v>
      </c>
      <c r="P414">
        <f t="shared" si="79"/>
        <v>9.3750522410185848</v>
      </c>
      <c r="Q414">
        <f t="shared" si="85"/>
        <v>477144.13756535441</v>
      </c>
      <c r="R414">
        <v>4300431.6260522408</v>
      </c>
      <c r="S414">
        <f t="shared" si="80"/>
        <v>0</v>
      </c>
      <c r="T414">
        <f t="shared" si="81"/>
        <v>1</v>
      </c>
      <c r="U414">
        <f t="shared" si="82"/>
        <v>0</v>
      </c>
      <c r="V414">
        <f t="shared" si="83"/>
        <v>0</v>
      </c>
      <c r="X414">
        <f t="shared" si="84"/>
        <v>477144.13756535441</v>
      </c>
      <c r="Z414">
        <f t="shared" si="86"/>
        <v>4300431.6260522408</v>
      </c>
      <c r="AC414">
        <v>477113.64067750768</v>
      </c>
      <c r="AD414">
        <v>0</v>
      </c>
    </row>
    <row r="415" spans="1:30" x14ac:dyDescent="0.25">
      <c r="A415" s="3" t="s">
        <v>17</v>
      </c>
      <c r="B415" s="2">
        <v>30.3</v>
      </c>
      <c r="C415">
        <v>4.47</v>
      </c>
      <c r="D415">
        <v>57.5</v>
      </c>
      <c r="E415" s="1" t="s">
        <v>4</v>
      </c>
      <c r="F415" s="1" t="s">
        <v>3</v>
      </c>
      <c r="J415" s="17">
        <v>477136.13900000002</v>
      </c>
      <c r="K415" s="17">
        <v>4300422.2510000002</v>
      </c>
      <c r="L415">
        <f t="shared" si="75"/>
        <v>0.1515</v>
      </c>
      <c r="M415" s="2">
        <f t="shared" si="76"/>
        <v>4.6215000000000002</v>
      </c>
      <c r="N415">
        <f t="shared" si="77"/>
        <v>1.0035643198967394</v>
      </c>
      <c r="O415">
        <f t="shared" si="78"/>
        <v>3.8977335668242516</v>
      </c>
      <c r="P415">
        <f t="shared" si="79"/>
        <v>2.4831301399748469</v>
      </c>
      <c r="Q415">
        <f t="shared" si="85"/>
        <v>477140.03673356684</v>
      </c>
      <c r="R415">
        <v>4300424.7341301404</v>
      </c>
      <c r="S415">
        <f t="shared" si="80"/>
        <v>0</v>
      </c>
      <c r="T415">
        <f t="shared" si="81"/>
        <v>1</v>
      </c>
      <c r="U415">
        <f t="shared" si="82"/>
        <v>0</v>
      </c>
      <c r="V415">
        <f t="shared" si="83"/>
        <v>0</v>
      </c>
      <c r="X415">
        <f t="shared" si="84"/>
        <v>477140.03673356684</v>
      </c>
      <c r="Z415">
        <f t="shared" si="86"/>
        <v>4300424.7341301404</v>
      </c>
      <c r="AC415">
        <v>477104.45416853286</v>
      </c>
      <c r="AD415">
        <v>0</v>
      </c>
    </row>
    <row r="416" spans="1:30" x14ac:dyDescent="0.25">
      <c r="A416" s="3" t="s">
        <v>17</v>
      </c>
      <c r="B416" s="2">
        <v>43.3</v>
      </c>
      <c r="C416">
        <v>12.61</v>
      </c>
      <c r="D416">
        <v>122.2</v>
      </c>
      <c r="E416" s="1" t="s">
        <v>4</v>
      </c>
      <c r="F416" s="1" t="s">
        <v>3</v>
      </c>
      <c r="J416" s="17">
        <v>477136.13900000002</v>
      </c>
      <c r="K416" s="17">
        <v>4300422.2510000002</v>
      </c>
      <c r="L416">
        <f t="shared" si="75"/>
        <v>0.2165</v>
      </c>
      <c r="M416" s="2">
        <f t="shared" si="76"/>
        <v>12.826499999999999</v>
      </c>
      <c r="N416">
        <f t="shared" si="77"/>
        <v>2.1327923459370708</v>
      </c>
      <c r="O416">
        <f t="shared" si="78"/>
        <v>10.8536966453352</v>
      </c>
      <c r="P416">
        <f t="shared" si="79"/>
        <v>-6.8349375550212192</v>
      </c>
      <c r="Q416">
        <f t="shared" si="85"/>
        <v>477146.99269664538</v>
      </c>
      <c r="R416">
        <v>4300415.4160624454</v>
      </c>
      <c r="S416">
        <f t="shared" si="80"/>
        <v>0</v>
      </c>
      <c r="T416">
        <f t="shared" si="81"/>
        <v>1</v>
      </c>
      <c r="U416">
        <f t="shared" si="82"/>
        <v>0</v>
      </c>
      <c r="V416">
        <f t="shared" si="83"/>
        <v>0</v>
      </c>
      <c r="X416">
        <f t="shared" si="84"/>
        <v>477146.99269664538</v>
      </c>
      <c r="Z416">
        <f t="shared" si="86"/>
        <v>4300415.4160624454</v>
      </c>
      <c r="AC416">
        <v>477116.93004147685</v>
      </c>
      <c r="AD416">
        <v>0</v>
      </c>
    </row>
    <row r="417" spans="1:30" x14ac:dyDescent="0.25">
      <c r="A417" s="3" t="s">
        <v>17</v>
      </c>
      <c r="B417" s="2">
        <v>36.4</v>
      </c>
      <c r="C417">
        <v>5.67</v>
      </c>
      <c r="D417">
        <v>124</v>
      </c>
      <c r="E417" s="1" t="s">
        <v>4</v>
      </c>
      <c r="F417" s="1" t="s">
        <v>3</v>
      </c>
      <c r="J417" s="17">
        <v>477136.13900000002</v>
      </c>
      <c r="K417" s="17">
        <v>4300422.2510000002</v>
      </c>
      <c r="L417">
        <f t="shared" si="75"/>
        <v>0.182</v>
      </c>
      <c r="M417" s="2">
        <f t="shared" si="76"/>
        <v>5.8520000000000003</v>
      </c>
      <c r="N417">
        <f t="shared" si="77"/>
        <v>2.1642082724729685</v>
      </c>
      <c r="O417">
        <f t="shared" si="78"/>
        <v>4.8515278745921044</v>
      </c>
      <c r="P417">
        <f t="shared" si="79"/>
        <v>-3.2723968711108098</v>
      </c>
      <c r="Q417">
        <f t="shared" si="85"/>
        <v>477140.99052787462</v>
      </c>
      <c r="R417">
        <v>4300418.9786031293</v>
      </c>
      <c r="S417">
        <f t="shared" si="80"/>
        <v>0</v>
      </c>
      <c r="T417">
        <f t="shared" si="81"/>
        <v>1</v>
      </c>
      <c r="U417">
        <f t="shared" si="82"/>
        <v>0</v>
      </c>
      <c r="V417">
        <f t="shared" si="83"/>
        <v>0</v>
      </c>
      <c r="X417">
        <f t="shared" si="84"/>
        <v>477140.99052787462</v>
      </c>
      <c r="Z417">
        <f t="shared" si="86"/>
        <v>4300418.9786031293</v>
      </c>
      <c r="AC417">
        <v>477091.05176411557</v>
      </c>
      <c r="AD417">
        <v>0</v>
      </c>
    </row>
    <row r="418" spans="1:30" x14ac:dyDescent="0.25">
      <c r="A418" s="3" t="s">
        <v>17</v>
      </c>
      <c r="B418" s="2">
        <v>52.8</v>
      </c>
      <c r="C418">
        <v>12.52</v>
      </c>
      <c r="D418">
        <v>248</v>
      </c>
      <c r="E418" s="1" t="s">
        <v>2</v>
      </c>
      <c r="F418" s="1" t="s">
        <v>3</v>
      </c>
      <c r="G418" s="1">
        <v>1</v>
      </c>
      <c r="J418" s="17">
        <v>477136.13900000002</v>
      </c>
      <c r="K418" s="17">
        <v>4300422.2510000002</v>
      </c>
      <c r="L418">
        <f t="shared" si="75"/>
        <v>0.26400000000000001</v>
      </c>
      <c r="M418" s="2">
        <f t="shared" si="76"/>
        <v>12.783999999999999</v>
      </c>
      <c r="N418">
        <f t="shared" si="77"/>
        <v>4.3284165449459371</v>
      </c>
      <c r="O418">
        <f t="shared" si="78"/>
        <v>-11.853118396781808</v>
      </c>
      <c r="P418">
        <f t="shared" si="79"/>
        <v>-4.7889706902290223</v>
      </c>
      <c r="Q418">
        <f t="shared" si="85"/>
        <v>477124.28588160325</v>
      </c>
      <c r="R418">
        <v>4300417.4620293099</v>
      </c>
      <c r="S418">
        <f t="shared" si="80"/>
        <v>0</v>
      </c>
      <c r="T418">
        <f t="shared" si="81"/>
        <v>1</v>
      </c>
      <c r="U418">
        <f t="shared" si="82"/>
        <v>0</v>
      </c>
      <c r="V418">
        <f t="shared" si="83"/>
        <v>0</v>
      </c>
      <c r="X418">
        <f t="shared" si="84"/>
        <v>477124.28588160325</v>
      </c>
      <c r="Z418">
        <f t="shared" si="86"/>
        <v>4300417.4620293099</v>
      </c>
      <c r="AC418">
        <v>477109.60025401117</v>
      </c>
      <c r="AD418">
        <v>0</v>
      </c>
    </row>
    <row r="419" spans="1:30" x14ac:dyDescent="0.25">
      <c r="A419" s="3" t="s">
        <v>17</v>
      </c>
      <c r="B419">
        <f>SQRT(28.3^2+22.5^2)</f>
        <v>36.154391157921602</v>
      </c>
      <c r="C419">
        <v>17.61</v>
      </c>
      <c r="D419">
        <v>333.5</v>
      </c>
      <c r="E419" s="1" t="s">
        <v>1</v>
      </c>
      <c r="F419" s="1" t="s">
        <v>3</v>
      </c>
      <c r="I419" t="s">
        <v>28</v>
      </c>
      <c r="J419" s="17">
        <v>477136.13900000002</v>
      </c>
      <c r="K419" s="17">
        <v>4300422.2510000002</v>
      </c>
      <c r="L419">
        <f t="shared" si="75"/>
        <v>0.180771955789608</v>
      </c>
      <c r="M419" s="2">
        <f t="shared" si="76"/>
        <v>17.790771955789609</v>
      </c>
      <c r="N419">
        <f t="shared" si="77"/>
        <v>5.8206730554010893</v>
      </c>
      <c r="O419">
        <f t="shared" si="78"/>
        <v>-7.9382035402086375</v>
      </c>
      <c r="P419">
        <f t="shared" si="79"/>
        <v>15.921573142661785</v>
      </c>
      <c r="Q419">
        <f t="shared" si="85"/>
        <v>477128.2007964598</v>
      </c>
      <c r="R419">
        <v>4300438.1725731427</v>
      </c>
      <c r="S419">
        <f t="shared" si="80"/>
        <v>0</v>
      </c>
      <c r="T419">
        <f t="shared" si="81"/>
        <v>1</v>
      </c>
      <c r="U419">
        <f t="shared" si="82"/>
        <v>0</v>
      </c>
      <c r="V419">
        <f t="shared" si="83"/>
        <v>0</v>
      </c>
      <c r="X419">
        <f t="shared" si="84"/>
        <v>477128.2007964598</v>
      </c>
      <c r="Z419">
        <f t="shared" si="86"/>
        <v>4300438.1725731427</v>
      </c>
      <c r="AC419">
        <v>477149.07240544574</v>
      </c>
      <c r="AD419">
        <v>0</v>
      </c>
    </row>
    <row r="420" spans="1:30" x14ac:dyDescent="0.25">
      <c r="A420" s="3" t="s">
        <v>17</v>
      </c>
      <c r="B420">
        <f>SQRT(27.3^2+25^2+13.8^2)</f>
        <v>39.506075482133127</v>
      </c>
      <c r="C420">
        <v>15.46</v>
      </c>
      <c r="D420">
        <v>36.200000000000003</v>
      </c>
      <c r="E420" s="1" t="s">
        <v>4</v>
      </c>
      <c r="F420" s="1" t="s">
        <v>3</v>
      </c>
      <c r="I420" t="s">
        <v>23</v>
      </c>
      <c r="J420" s="17">
        <v>477136.13900000002</v>
      </c>
      <c r="K420" s="17">
        <v>4300422.2510000002</v>
      </c>
      <c r="L420">
        <f t="shared" si="75"/>
        <v>0.19753037741066565</v>
      </c>
      <c r="M420" s="2">
        <f t="shared" si="76"/>
        <v>15.657530377410666</v>
      </c>
      <c r="N420">
        <f t="shared" si="77"/>
        <v>0.6318091892219474</v>
      </c>
      <c r="O420">
        <f t="shared" si="78"/>
        <v>9.2474261818298888</v>
      </c>
      <c r="P420">
        <f t="shared" si="79"/>
        <v>12.635005600756372</v>
      </c>
      <c r="Q420">
        <f t="shared" si="85"/>
        <v>477145.38642618188</v>
      </c>
      <c r="R420">
        <v>4300434.8860056009</v>
      </c>
      <c r="S420">
        <f t="shared" si="80"/>
        <v>0</v>
      </c>
      <c r="T420">
        <f t="shared" si="81"/>
        <v>1</v>
      </c>
      <c r="U420">
        <f t="shared" si="82"/>
        <v>0</v>
      </c>
      <c r="V420">
        <f t="shared" si="83"/>
        <v>0</v>
      </c>
      <c r="X420">
        <f t="shared" si="84"/>
        <v>477145.38642618188</v>
      </c>
      <c r="Z420">
        <f t="shared" si="86"/>
        <v>4300434.8860056009</v>
      </c>
      <c r="AC420">
        <v>477103.55992461427</v>
      </c>
      <c r="AD420">
        <v>0</v>
      </c>
    </row>
    <row r="421" spans="1:30" x14ac:dyDescent="0.25">
      <c r="A421" s="3" t="s">
        <v>17</v>
      </c>
      <c r="B421">
        <f>SQRT(36^2+22^2)</f>
        <v>42.190046219457976</v>
      </c>
      <c r="C421">
        <v>19.48</v>
      </c>
      <c r="D421">
        <v>121.3</v>
      </c>
      <c r="E421" s="1" t="s">
        <v>4</v>
      </c>
      <c r="F421" s="1" t="s">
        <v>3</v>
      </c>
      <c r="I421" t="s">
        <v>24</v>
      </c>
      <c r="J421" s="17">
        <v>477136.13900000002</v>
      </c>
      <c r="K421" s="17">
        <v>4300422.2510000002</v>
      </c>
      <c r="L421">
        <f t="shared" si="75"/>
        <v>0.21095023109728989</v>
      </c>
      <c r="M421" s="2">
        <f t="shared" si="76"/>
        <v>19.69095023109729</v>
      </c>
      <c r="N421">
        <f t="shared" si="77"/>
        <v>2.1170843826691219</v>
      </c>
      <c r="O421">
        <f t="shared" si="78"/>
        <v>16.825106298666721</v>
      </c>
      <c r="P421">
        <f t="shared" si="79"/>
        <v>-10.229824976123286</v>
      </c>
      <c r="Q421">
        <f t="shared" si="85"/>
        <v>477152.96410629869</v>
      </c>
      <c r="R421">
        <v>4300412.0211750241</v>
      </c>
      <c r="S421">
        <f t="shared" si="80"/>
        <v>0</v>
      </c>
      <c r="T421">
        <f t="shared" si="81"/>
        <v>1</v>
      </c>
      <c r="U421">
        <f t="shared" si="82"/>
        <v>0</v>
      </c>
      <c r="V421">
        <f t="shared" si="83"/>
        <v>0</v>
      </c>
      <c r="X421">
        <f t="shared" si="84"/>
        <v>477152.96410629869</v>
      </c>
      <c r="Z421">
        <f t="shared" si="86"/>
        <v>4300412.0211750241</v>
      </c>
      <c r="AC421">
        <v>477070.42640876508</v>
      </c>
      <c r="AD421">
        <v>0</v>
      </c>
    </row>
    <row r="422" spans="1:30" x14ac:dyDescent="0.25">
      <c r="A422" s="3" t="s">
        <v>17</v>
      </c>
      <c r="B422" s="2">
        <v>33</v>
      </c>
      <c r="C422">
        <v>18.170000000000002</v>
      </c>
      <c r="D422">
        <v>136.80000000000001</v>
      </c>
      <c r="E422" s="1" t="s">
        <v>4</v>
      </c>
      <c r="F422" s="1" t="s">
        <v>3</v>
      </c>
      <c r="J422" s="17">
        <v>477136.13900000002</v>
      </c>
      <c r="K422" s="17">
        <v>4300422.2510000002</v>
      </c>
      <c r="L422">
        <f t="shared" si="75"/>
        <v>0.16500000000000001</v>
      </c>
      <c r="M422" s="2">
        <f t="shared" si="76"/>
        <v>18.335000000000001</v>
      </c>
      <c r="N422">
        <f t="shared" si="77"/>
        <v>2.387610416728243</v>
      </c>
      <c r="O422">
        <f t="shared" si="78"/>
        <v>12.551171187202504</v>
      </c>
      <c r="P422">
        <f t="shared" si="79"/>
        <v>-13.365639783771584</v>
      </c>
      <c r="Q422">
        <f t="shared" si="85"/>
        <v>477148.69017118722</v>
      </c>
      <c r="R422">
        <v>4300408.8853602167</v>
      </c>
      <c r="S422">
        <f t="shared" si="80"/>
        <v>0</v>
      </c>
      <c r="T422">
        <f t="shared" si="81"/>
        <v>1</v>
      </c>
      <c r="U422">
        <f t="shared" si="82"/>
        <v>0</v>
      </c>
      <c r="V422">
        <f t="shared" si="83"/>
        <v>0</v>
      </c>
      <c r="X422">
        <f t="shared" si="84"/>
        <v>477148.69017118722</v>
      </c>
      <c r="Z422">
        <f t="shared" si="86"/>
        <v>4300408.8853602167</v>
      </c>
      <c r="AC422">
        <v>477122.36721018911</v>
      </c>
      <c r="AD422">
        <v>0</v>
      </c>
    </row>
    <row r="423" spans="1:30" x14ac:dyDescent="0.25">
      <c r="A423" s="3" t="s">
        <v>17</v>
      </c>
      <c r="B423" s="2">
        <v>41.3</v>
      </c>
      <c r="C423">
        <v>26.48</v>
      </c>
      <c r="D423">
        <v>135.9</v>
      </c>
      <c r="E423" s="1" t="s">
        <v>4</v>
      </c>
      <c r="F423" s="1" t="s">
        <v>3</v>
      </c>
      <c r="J423" s="17">
        <v>477136.13900000002</v>
      </c>
      <c r="K423" s="17">
        <v>4300422.2510000002</v>
      </c>
      <c r="L423">
        <f t="shared" si="75"/>
        <v>0.20649999999999999</v>
      </c>
      <c r="M423" s="2">
        <f t="shared" si="76"/>
        <v>26.686499999999999</v>
      </c>
      <c r="N423">
        <f t="shared" si="77"/>
        <v>2.3719024534602942</v>
      </c>
      <c r="O423">
        <f t="shared" si="78"/>
        <v>18.57147684626079</v>
      </c>
      <c r="P423">
        <f t="shared" si="79"/>
        <v>-19.164277445257344</v>
      </c>
      <c r="Q423">
        <f t="shared" si="85"/>
        <v>477154.71047684626</v>
      </c>
      <c r="R423">
        <v>4300403.0867225546</v>
      </c>
      <c r="S423">
        <f t="shared" si="80"/>
        <v>0</v>
      </c>
      <c r="T423">
        <f t="shared" si="81"/>
        <v>1</v>
      </c>
      <c r="U423">
        <f t="shared" si="82"/>
        <v>0</v>
      </c>
      <c r="V423">
        <f t="shared" si="83"/>
        <v>0</v>
      </c>
      <c r="X423">
        <f t="shared" si="84"/>
        <v>477154.71047684626</v>
      </c>
      <c r="Z423">
        <f t="shared" si="86"/>
        <v>4300403.0867225546</v>
      </c>
      <c r="AC423">
        <v>477039.73533290735</v>
      </c>
      <c r="AD423">
        <v>0</v>
      </c>
    </row>
    <row r="424" spans="1:30" x14ac:dyDescent="0.25">
      <c r="A424" s="3" t="s">
        <v>17</v>
      </c>
      <c r="B424">
        <f>SQRT(31^2+24.5^2+32^2)</f>
        <v>50.845353770034876</v>
      </c>
      <c r="C424">
        <v>14.49</v>
      </c>
      <c r="D424">
        <v>170</v>
      </c>
      <c r="E424" s="1" t="s">
        <v>4</v>
      </c>
      <c r="F424" s="1" t="s">
        <v>3</v>
      </c>
      <c r="I424" t="s">
        <v>25</v>
      </c>
      <c r="J424" s="17">
        <v>477136.13900000002</v>
      </c>
      <c r="K424" s="17">
        <v>4300422.2510000002</v>
      </c>
      <c r="L424">
        <f t="shared" si="75"/>
        <v>0.25422676885017437</v>
      </c>
      <c r="M424" s="2">
        <f t="shared" si="76"/>
        <v>14.744226768850174</v>
      </c>
      <c r="N424">
        <f t="shared" si="77"/>
        <v>2.9670597283903604</v>
      </c>
      <c r="O424">
        <f t="shared" si="78"/>
        <v>2.5603081095188043</v>
      </c>
      <c r="P424">
        <f t="shared" si="79"/>
        <v>-14.520228834133787</v>
      </c>
      <c r="Q424">
        <f t="shared" si="85"/>
        <v>477138.69930810953</v>
      </c>
      <c r="R424">
        <v>4300407.7307711663</v>
      </c>
      <c r="S424">
        <f t="shared" si="80"/>
        <v>0</v>
      </c>
      <c r="T424">
        <f t="shared" si="81"/>
        <v>1</v>
      </c>
      <c r="U424">
        <f t="shared" si="82"/>
        <v>0</v>
      </c>
      <c r="V424">
        <f t="shared" si="83"/>
        <v>0</v>
      </c>
      <c r="X424">
        <f t="shared" si="84"/>
        <v>477138.69930810953</v>
      </c>
      <c r="Z424">
        <f t="shared" si="86"/>
        <v>4300407.7307711663</v>
      </c>
      <c r="AC424">
        <v>477024.977102637</v>
      </c>
      <c r="AD424">
        <v>0</v>
      </c>
    </row>
    <row r="425" spans="1:30" x14ac:dyDescent="0.25">
      <c r="A425" s="3" t="s">
        <v>17</v>
      </c>
      <c r="B425">
        <f>SQRT(27.2^2+32.2^2)</f>
        <v>42.150682082262918</v>
      </c>
      <c r="C425">
        <v>19.37</v>
      </c>
      <c r="D425">
        <v>213</v>
      </c>
      <c r="E425" s="1" t="s">
        <v>4</v>
      </c>
      <c r="F425" s="1" t="s">
        <v>3</v>
      </c>
      <c r="I425" t="s">
        <v>26</v>
      </c>
      <c r="J425" s="17">
        <v>477136.13900000002</v>
      </c>
      <c r="K425" s="17">
        <v>4300422.2510000002</v>
      </c>
      <c r="L425">
        <f t="shared" si="75"/>
        <v>0.2107534104113146</v>
      </c>
      <c r="M425" s="2">
        <f t="shared" si="76"/>
        <v>19.580753410411315</v>
      </c>
      <c r="N425">
        <f t="shared" si="77"/>
        <v>3.717551306747922</v>
      </c>
      <c r="O425">
        <f t="shared" si="78"/>
        <v>-10.664442642313618</v>
      </c>
      <c r="P425">
        <f t="shared" si="79"/>
        <v>-16.421801583508955</v>
      </c>
      <c r="Q425">
        <f t="shared" si="85"/>
        <v>477125.47455735772</v>
      </c>
      <c r="R425">
        <v>4300405.8291984163</v>
      </c>
      <c r="S425">
        <f t="shared" si="80"/>
        <v>0</v>
      </c>
      <c r="T425">
        <f t="shared" si="81"/>
        <v>1</v>
      </c>
      <c r="U425">
        <f t="shared" si="82"/>
        <v>0</v>
      </c>
      <c r="V425">
        <f t="shared" si="83"/>
        <v>0</v>
      </c>
      <c r="X425">
        <f t="shared" si="84"/>
        <v>477125.47455735772</v>
      </c>
      <c r="Z425">
        <f t="shared" si="86"/>
        <v>4300405.8291984163</v>
      </c>
      <c r="AC425">
        <v>477065.40252879763</v>
      </c>
      <c r="AD425">
        <v>0</v>
      </c>
    </row>
    <row r="426" spans="1:30" x14ac:dyDescent="0.25">
      <c r="A426" s="3" t="s">
        <v>17</v>
      </c>
      <c r="B426">
        <f>SQRT(27.5^2+26^2+20.5^2)</f>
        <v>43.040678433314689</v>
      </c>
      <c r="C426">
        <v>18.920000000000002</v>
      </c>
      <c r="D426">
        <v>238.9</v>
      </c>
      <c r="E426" s="1" t="s">
        <v>4</v>
      </c>
      <c r="F426" s="1" t="s">
        <v>3</v>
      </c>
      <c r="I426" t="s">
        <v>29</v>
      </c>
      <c r="J426" s="17">
        <v>477136.13900000002</v>
      </c>
      <c r="K426" s="17">
        <v>4300422.2510000002</v>
      </c>
      <c r="L426">
        <f t="shared" si="75"/>
        <v>0.21520339216657344</v>
      </c>
      <c r="M426" s="2">
        <f t="shared" si="76"/>
        <v>19.135203392166574</v>
      </c>
      <c r="N426">
        <f t="shared" si="77"/>
        <v>4.1695915830144532</v>
      </c>
      <c r="O426">
        <f t="shared" si="78"/>
        <v>-16.38484482184478</v>
      </c>
      <c r="P426">
        <f t="shared" si="79"/>
        <v>-9.883970306696062</v>
      </c>
      <c r="Q426">
        <f t="shared" si="85"/>
        <v>477119.75415517821</v>
      </c>
      <c r="R426">
        <v>4300412.3670296939</v>
      </c>
      <c r="S426">
        <f t="shared" si="80"/>
        <v>0</v>
      </c>
      <c r="T426">
        <f t="shared" si="81"/>
        <v>1</v>
      </c>
      <c r="U426">
        <f t="shared" si="82"/>
        <v>0</v>
      </c>
      <c r="V426">
        <f t="shared" si="83"/>
        <v>0</v>
      </c>
      <c r="X426">
        <f t="shared" si="84"/>
        <v>477119.75415517821</v>
      </c>
      <c r="Z426">
        <f t="shared" si="86"/>
        <v>4300412.3670296939</v>
      </c>
      <c r="AC426">
        <v>476943.72105055797</v>
      </c>
      <c r="AD426">
        <v>0</v>
      </c>
    </row>
    <row r="427" spans="1:30" x14ac:dyDescent="0.25">
      <c r="A427" s="3" t="s">
        <v>17</v>
      </c>
      <c r="B427" s="2">
        <v>37.1</v>
      </c>
      <c r="C427">
        <v>26.34</v>
      </c>
      <c r="D427">
        <v>271</v>
      </c>
      <c r="E427" s="1" t="s">
        <v>4</v>
      </c>
      <c r="F427" s="1" t="s">
        <v>3</v>
      </c>
      <c r="J427" s="17">
        <v>477136.13900000002</v>
      </c>
      <c r="K427" s="17">
        <v>4300422.2510000002</v>
      </c>
      <c r="L427">
        <f t="shared" si="75"/>
        <v>0.1855</v>
      </c>
      <c r="M427" s="2">
        <f t="shared" si="76"/>
        <v>26.525500000000001</v>
      </c>
      <c r="N427">
        <f t="shared" si="77"/>
        <v>4.7298422729046328</v>
      </c>
      <c r="O427">
        <f t="shared" si="78"/>
        <v>-26.521460037870856</v>
      </c>
      <c r="P427">
        <f t="shared" si="79"/>
        <v>0.46293380695215369</v>
      </c>
      <c r="Q427">
        <f t="shared" si="85"/>
        <v>477109.61753996217</v>
      </c>
      <c r="R427">
        <v>4300422.7139338069</v>
      </c>
      <c r="S427">
        <f t="shared" si="80"/>
        <v>0</v>
      </c>
      <c r="T427">
        <f t="shared" si="81"/>
        <v>1</v>
      </c>
      <c r="U427">
        <f t="shared" si="82"/>
        <v>0</v>
      </c>
      <c r="V427">
        <f t="shared" si="83"/>
        <v>0</v>
      </c>
      <c r="X427">
        <f t="shared" si="84"/>
        <v>477109.61753996217</v>
      </c>
      <c r="Z427">
        <f t="shared" si="86"/>
        <v>4300422.7139338069</v>
      </c>
      <c r="AC427">
        <v>477084.28382278158</v>
      </c>
      <c r="AD427">
        <v>0</v>
      </c>
    </row>
    <row r="428" spans="1:30" x14ac:dyDescent="0.25">
      <c r="A428" s="3" t="s">
        <v>30</v>
      </c>
      <c r="B428" s="2">
        <v>46</v>
      </c>
      <c r="C428">
        <v>21.46</v>
      </c>
      <c r="D428">
        <v>270.5</v>
      </c>
      <c r="E428" s="1" t="s">
        <v>2</v>
      </c>
      <c r="F428" s="1" t="s">
        <v>3</v>
      </c>
      <c r="J428" s="17">
        <v>477126.61700000003</v>
      </c>
      <c r="K428" s="17">
        <v>4300458.8810000001</v>
      </c>
      <c r="L428">
        <f t="shared" si="75"/>
        <v>0.23</v>
      </c>
      <c r="M428" s="2">
        <f t="shared" si="76"/>
        <v>21.69</v>
      </c>
      <c r="N428">
        <f t="shared" si="77"/>
        <v>4.7211156266446617</v>
      </c>
      <c r="O428">
        <f t="shared" si="78"/>
        <v>-21.689174111261877</v>
      </c>
      <c r="P428">
        <f t="shared" si="79"/>
        <v>0.18927855495973414</v>
      </c>
      <c r="Q428">
        <f t="shared" si="85"/>
        <v>477104.92782588879</v>
      </c>
      <c r="R428">
        <v>4300459.0702785552</v>
      </c>
      <c r="S428">
        <f t="shared" si="80"/>
        <v>0</v>
      </c>
      <c r="T428">
        <f t="shared" si="81"/>
        <v>1</v>
      </c>
      <c r="U428">
        <f t="shared" si="82"/>
        <v>0</v>
      </c>
      <c r="V428">
        <f t="shared" si="83"/>
        <v>0</v>
      </c>
      <c r="X428">
        <f t="shared" si="84"/>
        <v>477104.92782588879</v>
      </c>
      <c r="Z428">
        <f t="shared" si="86"/>
        <v>4300459.0702785552</v>
      </c>
      <c r="AC428">
        <v>477058.19602803054</v>
      </c>
      <c r="AD428">
        <v>0</v>
      </c>
    </row>
    <row r="429" spans="1:30" x14ac:dyDescent="0.25">
      <c r="A429" s="3" t="s">
        <v>30</v>
      </c>
      <c r="B429" s="2">
        <v>48.4</v>
      </c>
      <c r="C429">
        <v>24.43</v>
      </c>
      <c r="D429">
        <v>272.5</v>
      </c>
      <c r="E429" s="1" t="s">
        <v>1</v>
      </c>
      <c r="F429" s="1" t="s">
        <v>3</v>
      </c>
      <c r="J429" s="17">
        <v>477126.61700000003</v>
      </c>
      <c r="K429" s="17">
        <v>4300458.8810000001</v>
      </c>
      <c r="L429">
        <f t="shared" si="75"/>
        <v>0.24199999999999999</v>
      </c>
      <c r="M429" s="2">
        <f t="shared" si="76"/>
        <v>24.672000000000001</v>
      </c>
      <c r="N429">
        <f t="shared" si="77"/>
        <v>4.7560222116845479</v>
      </c>
      <c r="O429">
        <f t="shared" si="78"/>
        <v>-24.648517722867595</v>
      </c>
      <c r="P429">
        <f t="shared" si="79"/>
        <v>1.076177525077564</v>
      </c>
      <c r="Q429">
        <f t="shared" si="85"/>
        <v>477101.96848227718</v>
      </c>
      <c r="R429">
        <v>4300459.9571775254</v>
      </c>
      <c r="S429">
        <f t="shared" si="80"/>
        <v>0</v>
      </c>
      <c r="T429">
        <f t="shared" si="81"/>
        <v>1</v>
      </c>
      <c r="U429">
        <f t="shared" si="82"/>
        <v>0</v>
      </c>
      <c r="V429">
        <f t="shared" si="83"/>
        <v>0</v>
      </c>
      <c r="X429">
        <f t="shared" si="84"/>
        <v>477101.96848227718</v>
      </c>
      <c r="Z429">
        <f t="shared" si="86"/>
        <v>4300459.9571775254</v>
      </c>
      <c r="AC429">
        <v>476978.40940329636</v>
      </c>
      <c r="AD429">
        <v>0</v>
      </c>
    </row>
    <row r="430" spans="1:30" x14ac:dyDescent="0.25">
      <c r="A430" s="3" t="s">
        <v>30</v>
      </c>
      <c r="B430" s="2">
        <v>49</v>
      </c>
      <c r="C430">
        <v>30.26</v>
      </c>
      <c r="D430">
        <v>302.8</v>
      </c>
      <c r="E430" s="1" t="s">
        <v>2</v>
      </c>
      <c r="F430" s="1" t="s">
        <v>3</v>
      </c>
      <c r="J430" s="17">
        <v>477126.61700000003</v>
      </c>
      <c r="K430" s="17">
        <v>4300458.8810000001</v>
      </c>
      <c r="L430">
        <f t="shared" si="75"/>
        <v>0.245</v>
      </c>
      <c r="M430" s="2">
        <f t="shared" si="76"/>
        <v>30.505000000000003</v>
      </c>
      <c r="N430">
        <f t="shared" si="77"/>
        <v>5.2848569750388297</v>
      </c>
      <c r="O430">
        <f t="shared" si="78"/>
        <v>-25.641484239635858</v>
      </c>
      <c r="P430">
        <f t="shared" si="79"/>
        <v>16.524808954674974</v>
      </c>
      <c r="Q430">
        <f t="shared" si="85"/>
        <v>477100.97551576036</v>
      </c>
      <c r="R430">
        <v>4300475.4058089545</v>
      </c>
      <c r="S430">
        <f t="shared" si="80"/>
        <v>0</v>
      </c>
      <c r="T430">
        <f t="shared" si="81"/>
        <v>1</v>
      </c>
      <c r="U430">
        <f t="shared" si="82"/>
        <v>0</v>
      </c>
      <c r="V430">
        <f t="shared" si="83"/>
        <v>0</v>
      </c>
      <c r="X430">
        <f t="shared" si="84"/>
        <v>477100.97551576036</v>
      </c>
      <c r="Z430">
        <f t="shared" si="86"/>
        <v>4300475.4058089545</v>
      </c>
      <c r="AC430">
        <v>477017.77190432238</v>
      </c>
      <c r="AD430">
        <v>0</v>
      </c>
    </row>
    <row r="431" spans="1:30" x14ac:dyDescent="0.25">
      <c r="A431" s="3" t="s">
        <v>30</v>
      </c>
      <c r="B431" s="2">
        <v>34.799999999999997</v>
      </c>
      <c r="C431">
        <v>27</v>
      </c>
      <c r="D431">
        <v>302</v>
      </c>
      <c r="E431" s="1" t="s">
        <v>2</v>
      </c>
      <c r="F431" s="1" t="s">
        <v>3</v>
      </c>
      <c r="J431" s="17">
        <v>477126.61700000003</v>
      </c>
      <c r="K431" s="17">
        <v>4300458.8810000001</v>
      </c>
      <c r="L431">
        <f t="shared" si="75"/>
        <v>0.17399999999999999</v>
      </c>
      <c r="M431" s="2">
        <f t="shared" si="76"/>
        <v>27.173999999999999</v>
      </c>
      <c r="N431">
        <f t="shared" si="77"/>
        <v>5.270894341022875</v>
      </c>
      <c r="O431">
        <f t="shared" si="78"/>
        <v>-23.044858964954724</v>
      </c>
      <c r="P431">
        <f t="shared" si="79"/>
        <v>14.400026086273103</v>
      </c>
      <c r="Q431">
        <f t="shared" si="85"/>
        <v>477103.57214103505</v>
      </c>
      <c r="R431">
        <v>4300473.2810260868</v>
      </c>
      <c r="S431">
        <f t="shared" si="80"/>
        <v>0</v>
      </c>
      <c r="T431">
        <f t="shared" si="81"/>
        <v>1</v>
      </c>
      <c r="U431">
        <f t="shared" si="82"/>
        <v>0</v>
      </c>
      <c r="V431">
        <f t="shared" si="83"/>
        <v>0</v>
      </c>
      <c r="X431">
        <f t="shared" si="84"/>
        <v>477103.57214103505</v>
      </c>
      <c r="Z431">
        <f t="shared" si="86"/>
        <v>4300473.2810260868</v>
      </c>
      <c r="AC431">
        <v>477055.14653173508</v>
      </c>
      <c r="AD431">
        <v>0</v>
      </c>
    </row>
    <row r="432" spans="1:30" x14ac:dyDescent="0.25">
      <c r="A432" s="3" t="s">
        <v>30</v>
      </c>
      <c r="B432" s="2">
        <v>48.7</v>
      </c>
      <c r="C432">
        <v>38.56</v>
      </c>
      <c r="D432">
        <v>343</v>
      </c>
      <c r="E432" s="1" t="s">
        <v>2</v>
      </c>
      <c r="F432" s="1" t="s">
        <v>3</v>
      </c>
      <c r="J432" s="17">
        <v>477126.61700000003</v>
      </c>
      <c r="K432" s="17">
        <v>4300458.8810000001</v>
      </c>
      <c r="L432">
        <f t="shared" si="75"/>
        <v>0.24350000000000002</v>
      </c>
      <c r="M432" s="2">
        <f t="shared" si="76"/>
        <v>38.8035</v>
      </c>
      <c r="N432">
        <f t="shared" si="77"/>
        <v>5.98647933434055</v>
      </c>
      <c r="O432">
        <f t="shared" si="78"/>
        <v>-11.345045444208731</v>
      </c>
      <c r="P432">
        <f t="shared" si="79"/>
        <v>37.107971598011638</v>
      </c>
      <c r="Q432">
        <f t="shared" si="85"/>
        <v>477115.27195455582</v>
      </c>
      <c r="R432">
        <v>4300495.9889715984</v>
      </c>
      <c r="S432">
        <f t="shared" si="80"/>
        <v>0</v>
      </c>
      <c r="T432">
        <f t="shared" si="81"/>
        <v>1</v>
      </c>
      <c r="U432">
        <f t="shared" si="82"/>
        <v>0</v>
      </c>
      <c r="V432">
        <f t="shared" si="83"/>
        <v>0</v>
      </c>
      <c r="X432">
        <f t="shared" si="84"/>
        <v>477115.27195455582</v>
      </c>
      <c r="Z432">
        <f t="shared" si="86"/>
        <v>4300495.9889715984</v>
      </c>
      <c r="AC432">
        <v>477070.12405001605</v>
      </c>
      <c r="AD432">
        <v>0</v>
      </c>
    </row>
    <row r="433" spans="1:30" x14ac:dyDescent="0.25">
      <c r="A433" s="3" t="s">
        <v>30</v>
      </c>
      <c r="B433" s="2">
        <v>31.5</v>
      </c>
      <c r="C433">
        <v>30.16</v>
      </c>
      <c r="D433">
        <v>350.2</v>
      </c>
      <c r="E433" s="1" t="s">
        <v>2</v>
      </c>
      <c r="F433" s="1" t="s">
        <v>3</v>
      </c>
      <c r="J433" s="17">
        <v>477126.61700000003</v>
      </c>
      <c r="K433" s="17">
        <v>4300458.8810000001</v>
      </c>
      <c r="L433">
        <f t="shared" si="75"/>
        <v>0.1575</v>
      </c>
      <c r="M433" s="2">
        <f t="shared" si="76"/>
        <v>30.317499999999999</v>
      </c>
      <c r="N433">
        <f t="shared" si="77"/>
        <v>6.1121430404841419</v>
      </c>
      <c r="O433">
        <f t="shared" si="78"/>
        <v>-5.1603264909661997</v>
      </c>
      <c r="P433">
        <f t="shared" si="79"/>
        <v>29.875103962273208</v>
      </c>
      <c r="Q433">
        <f t="shared" si="85"/>
        <v>477121.45667350903</v>
      </c>
      <c r="R433">
        <v>4300488.7561039627</v>
      </c>
      <c r="S433">
        <f t="shared" si="80"/>
        <v>0</v>
      </c>
      <c r="T433">
        <f t="shared" si="81"/>
        <v>1</v>
      </c>
      <c r="U433">
        <f t="shared" si="82"/>
        <v>0</v>
      </c>
      <c r="V433">
        <f t="shared" si="83"/>
        <v>0</v>
      </c>
      <c r="X433">
        <f t="shared" si="84"/>
        <v>477121.45667350903</v>
      </c>
      <c r="Z433">
        <f t="shared" si="86"/>
        <v>4300488.7561039627</v>
      </c>
      <c r="AC433">
        <v>477134.13581154909</v>
      </c>
      <c r="AD433">
        <v>0</v>
      </c>
    </row>
    <row r="434" spans="1:30" x14ac:dyDescent="0.25">
      <c r="A434" s="3" t="s">
        <v>30</v>
      </c>
      <c r="B434" s="2">
        <v>49.2</v>
      </c>
      <c r="C434">
        <v>30.29</v>
      </c>
      <c r="D434">
        <v>352</v>
      </c>
      <c r="E434" s="1" t="s">
        <v>2</v>
      </c>
      <c r="F434" s="1" t="s">
        <v>3</v>
      </c>
      <c r="J434" s="17">
        <v>477126.61700000003</v>
      </c>
      <c r="K434" s="17">
        <v>4300458.8810000001</v>
      </c>
      <c r="L434">
        <f t="shared" si="75"/>
        <v>0.24600000000000002</v>
      </c>
      <c r="M434" s="2">
        <f t="shared" si="76"/>
        <v>30.535999999999998</v>
      </c>
      <c r="N434">
        <f t="shared" si="77"/>
        <v>6.1435589670200397</v>
      </c>
      <c r="O434">
        <f t="shared" si="78"/>
        <v>-4.249789810916571</v>
      </c>
      <c r="P434">
        <f t="shared" si="79"/>
        <v>30.238825747092587</v>
      </c>
      <c r="Q434">
        <f t="shared" si="85"/>
        <v>477122.36721018911</v>
      </c>
      <c r="R434">
        <v>4300489.1198257469</v>
      </c>
      <c r="S434">
        <f t="shared" si="80"/>
        <v>0</v>
      </c>
      <c r="T434">
        <f t="shared" si="81"/>
        <v>1</v>
      </c>
      <c r="U434">
        <f t="shared" si="82"/>
        <v>0</v>
      </c>
      <c r="V434">
        <f t="shared" si="83"/>
        <v>0</v>
      </c>
      <c r="X434">
        <f t="shared" si="84"/>
        <v>477122.36721018911</v>
      </c>
      <c r="Z434">
        <f t="shared" si="86"/>
        <v>4300489.1198257469</v>
      </c>
      <c r="AC434">
        <v>477147.0809558648</v>
      </c>
      <c r="AD434">
        <v>0</v>
      </c>
    </row>
    <row r="435" spans="1:30" x14ac:dyDescent="0.25">
      <c r="A435" s="3" t="s">
        <v>30</v>
      </c>
      <c r="B435" s="2">
        <v>40</v>
      </c>
      <c r="C435">
        <v>10.61</v>
      </c>
      <c r="D435">
        <v>297</v>
      </c>
      <c r="E435" s="1" t="s">
        <v>1</v>
      </c>
      <c r="F435" s="1" t="s">
        <v>3</v>
      </c>
      <c r="J435" s="17">
        <v>477126.61700000003</v>
      </c>
      <c r="K435" s="17">
        <v>4300458.8810000001</v>
      </c>
      <c r="L435">
        <f t="shared" si="75"/>
        <v>0.2</v>
      </c>
      <c r="M435" s="2">
        <f t="shared" si="76"/>
        <v>10.809999999999999</v>
      </c>
      <c r="N435">
        <f t="shared" si="77"/>
        <v>5.1836278784231586</v>
      </c>
      <c r="O435">
        <f t="shared" si="78"/>
        <v>-9.6317805264762555</v>
      </c>
      <c r="P435">
        <f t="shared" si="79"/>
        <v>4.907637302184499</v>
      </c>
      <c r="Q435">
        <f t="shared" si="85"/>
        <v>477116.98521947354</v>
      </c>
      <c r="R435">
        <v>4300463.7886373019</v>
      </c>
      <c r="S435">
        <f t="shared" si="80"/>
        <v>0</v>
      </c>
      <c r="T435">
        <f t="shared" si="81"/>
        <v>1</v>
      </c>
      <c r="U435">
        <f t="shared" si="82"/>
        <v>0</v>
      </c>
      <c r="V435">
        <f t="shared" si="83"/>
        <v>0</v>
      </c>
      <c r="X435">
        <f t="shared" si="84"/>
        <v>477116.98521947354</v>
      </c>
      <c r="Z435">
        <f t="shared" si="86"/>
        <v>4300463.7886373019</v>
      </c>
      <c r="AC435">
        <v>477117.79084025609</v>
      </c>
      <c r="AD435">
        <v>0</v>
      </c>
    </row>
    <row r="436" spans="1:30" x14ac:dyDescent="0.25">
      <c r="A436" s="3" t="s">
        <v>30</v>
      </c>
      <c r="B436" s="2">
        <v>35.1</v>
      </c>
      <c r="C436">
        <v>14.54</v>
      </c>
      <c r="D436">
        <v>308.8</v>
      </c>
      <c r="E436" s="1" t="s">
        <v>1</v>
      </c>
      <c r="F436" s="1" t="s">
        <v>3</v>
      </c>
      <c r="J436" s="17">
        <v>477126.61700000003</v>
      </c>
      <c r="K436" s="17">
        <v>4300458.8810000001</v>
      </c>
      <c r="L436">
        <f t="shared" si="75"/>
        <v>0.17550000000000002</v>
      </c>
      <c r="M436" s="2">
        <f t="shared" si="76"/>
        <v>14.715499999999999</v>
      </c>
      <c r="N436">
        <f t="shared" si="77"/>
        <v>5.38957673015849</v>
      </c>
      <c r="O436">
        <f t="shared" si="78"/>
        <v>-11.468347822949102</v>
      </c>
      <c r="P436">
        <f t="shared" si="79"/>
        <v>9.2207883861337212</v>
      </c>
      <c r="Q436">
        <f t="shared" si="85"/>
        <v>477115.14865217707</v>
      </c>
      <c r="R436">
        <v>4300468.1017883858</v>
      </c>
      <c r="S436">
        <f t="shared" si="80"/>
        <v>0</v>
      </c>
      <c r="T436">
        <f t="shared" si="81"/>
        <v>1</v>
      </c>
      <c r="U436">
        <f t="shared" si="82"/>
        <v>0</v>
      </c>
      <c r="V436">
        <f t="shared" si="83"/>
        <v>0</v>
      </c>
      <c r="X436">
        <f t="shared" si="84"/>
        <v>477115.14865217707</v>
      </c>
      <c r="Z436">
        <f t="shared" si="86"/>
        <v>4300468.1017883858</v>
      </c>
      <c r="AC436">
        <v>477048.23355405446</v>
      </c>
      <c r="AD436">
        <v>0</v>
      </c>
    </row>
    <row r="437" spans="1:30" x14ac:dyDescent="0.25">
      <c r="A437" s="3" t="s">
        <v>30</v>
      </c>
      <c r="B437" s="2">
        <v>33.700000000000003</v>
      </c>
      <c r="C437">
        <v>19.87</v>
      </c>
      <c r="D437">
        <v>313</v>
      </c>
      <c r="E437" s="1" t="s">
        <v>1</v>
      </c>
      <c r="F437" s="1" t="s">
        <v>3</v>
      </c>
      <c r="J437" s="17">
        <v>477126.61700000003</v>
      </c>
      <c r="K437" s="17">
        <v>4300458.8810000001</v>
      </c>
      <c r="L437">
        <f t="shared" si="75"/>
        <v>0.16850000000000001</v>
      </c>
      <c r="M437" s="2">
        <f t="shared" si="76"/>
        <v>20.038500000000003</v>
      </c>
      <c r="N437">
        <f t="shared" si="77"/>
        <v>5.4628805587422518</v>
      </c>
      <c r="O437">
        <f t="shared" si="78"/>
        <v>-14.655231149895746</v>
      </c>
      <c r="P437">
        <f t="shared" si="79"/>
        <v>13.66622413811238</v>
      </c>
      <c r="Q437">
        <f t="shared" si="85"/>
        <v>477111.96176885016</v>
      </c>
      <c r="R437">
        <v>4300472.5472241379</v>
      </c>
      <c r="S437">
        <f t="shared" si="80"/>
        <v>0</v>
      </c>
      <c r="T437">
        <f t="shared" si="81"/>
        <v>1</v>
      </c>
      <c r="U437">
        <f t="shared" si="82"/>
        <v>0</v>
      </c>
      <c r="V437">
        <f t="shared" si="83"/>
        <v>0</v>
      </c>
      <c r="X437">
        <f t="shared" si="84"/>
        <v>477111.96176885016</v>
      </c>
      <c r="Z437">
        <f t="shared" si="86"/>
        <v>4300472.5472241379</v>
      </c>
      <c r="AC437">
        <v>477082.25766280503</v>
      </c>
      <c r="AD437">
        <v>0</v>
      </c>
    </row>
    <row r="438" spans="1:30" x14ac:dyDescent="0.25">
      <c r="A438" s="3" t="s">
        <v>30</v>
      </c>
      <c r="B438" s="2">
        <v>47.3</v>
      </c>
      <c r="C438">
        <v>12.68</v>
      </c>
      <c r="D438">
        <v>328.5</v>
      </c>
      <c r="E438" s="1" t="s">
        <v>1</v>
      </c>
      <c r="F438" s="1" t="s">
        <v>3</v>
      </c>
      <c r="J438" s="17">
        <v>477126.61700000003</v>
      </c>
      <c r="K438" s="17">
        <v>4300458.8810000001</v>
      </c>
      <c r="L438">
        <f t="shared" si="75"/>
        <v>0.23649999999999999</v>
      </c>
      <c r="M438" s="2">
        <f t="shared" si="76"/>
        <v>12.916499999999999</v>
      </c>
      <c r="N438">
        <f t="shared" si="77"/>
        <v>5.7334065928013729</v>
      </c>
      <c r="O438">
        <f t="shared" si="78"/>
        <v>-6.7488527111535506</v>
      </c>
      <c r="P438">
        <f t="shared" si="79"/>
        <v>11.013126682879632</v>
      </c>
      <c r="Q438">
        <f t="shared" si="85"/>
        <v>477119.86814728886</v>
      </c>
      <c r="R438">
        <v>4300469.8941266825</v>
      </c>
      <c r="S438">
        <f t="shared" si="80"/>
        <v>0</v>
      </c>
      <c r="T438">
        <f t="shared" si="81"/>
        <v>1</v>
      </c>
      <c r="U438">
        <f t="shared" si="82"/>
        <v>0</v>
      </c>
      <c r="V438">
        <f t="shared" si="83"/>
        <v>0</v>
      </c>
      <c r="X438">
        <f t="shared" si="84"/>
        <v>477119.86814728886</v>
      </c>
      <c r="Z438">
        <f t="shared" si="86"/>
        <v>4300469.8941266825</v>
      </c>
      <c r="AC438">
        <v>477030.0003059071</v>
      </c>
      <c r="AD438">
        <v>0</v>
      </c>
    </row>
    <row r="439" spans="1:30" x14ac:dyDescent="0.25">
      <c r="A439" s="3" t="s">
        <v>30</v>
      </c>
      <c r="B439" s="2">
        <v>42.7</v>
      </c>
      <c r="C439">
        <v>31.69</v>
      </c>
      <c r="D439">
        <v>336</v>
      </c>
      <c r="E439" s="1" t="s">
        <v>1</v>
      </c>
      <c r="G439" s="1">
        <v>1</v>
      </c>
      <c r="H439" s="1" t="s">
        <v>18</v>
      </c>
      <c r="J439" s="17">
        <v>477126.61700000003</v>
      </c>
      <c r="K439" s="17">
        <v>4300458.8810000001</v>
      </c>
      <c r="L439">
        <f t="shared" si="75"/>
        <v>0.21350000000000002</v>
      </c>
      <c r="M439" s="2">
        <f t="shared" si="76"/>
        <v>31.903500000000001</v>
      </c>
      <c r="N439">
        <f t="shared" si="77"/>
        <v>5.8643062867009474</v>
      </c>
      <c r="O439">
        <f t="shared" si="78"/>
        <v>-12.976322492368791</v>
      </c>
      <c r="P439">
        <f t="shared" si="79"/>
        <v>29.145297507900722</v>
      </c>
      <c r="Q439">
        <f t="shared" si="85"/>
        <v>477113.64067750768</v>
      </c>
      <c r="R439">
        <v>4300488.0262975078</v>
      </c>
      <c r="S439">
        <f t="shared" si="80"/>
        <v>0</v>
      </c>
      <c r="T439">
        <f t="shared" si="81"/>
        <v>1</v>
      </c>
      <c r="U439">
        <f t="shared" si="82"/>
        <v>0</v>
      </c>
      <c r="V439">
        <f t="shared" si="83"/>
        <v>0</v>
      </c>
      <c r="X439">
        <f t="shared" si="84"/>
        <v>477113.64067750768</v>
      </c>
      <c r="Z439">
        <f t="shared" si="86"/>
        <v>4300488.0262975078</v>
      </c>
      <c r="AC439">
        <v>477027.67060150625</v>
      </c>
      <c r="AD439">
        <v>0</v>
      </c>
    </row>
    <row r="440" spans="1:30" x14ac:dyDescent="0.25">
      <c r="A440" s="3" t="s">
        <v>30</v>
      </c>
      <c r="B440" s="2">
        <v>51.3</v>
      </c>
      <c r="C440">
        <v>16.57</v>
      </c>
      <c r="D440">
        <v>354</v>
      </c>
      <c r="E440" s="1" t="s">
        <v>4</v>
      </c>
      <c r="F440" s="1" t="s">
        <v>3</v>
      </c>
      <c r="G440" s="8"/>
      <c r="I440" t="s">
        <v>34</v>
      </c>
      <c r="J440" s="17">
        <v>477126.61700000003</v>
      </c>
      <c r="K440" s="17">
        <v>4300458.8810000001</v>
      </c>
      <c r="L440">
        <f t="shared" si="75"/>
        <v>0.25650000000000001</v>
      </c>
      <c r="M440" s="2">
        <f t="shared" si="76"/>
        <v>16.826499999999999</v>
      </c>
      <c r="N440">
        <f t="shared" si="77"/>
        <v>6.1784655520599268</v>
      </c>
      <c r="O440">
        <f t="shared" si="78"/>
        <v>-1.75884818717317</v>
      </c>
      <c r="P440">
        <f t="shared" si="79"/>
        <v>16.734322672414251</v>
      </c>
      <c r="Q440">
        <f t="shared" si="85"/>
        <v>477124.85815181286</v>
      </c>
      <c r="R440">
        <v>4300475.6153226728</v>
      </c>
      <c r="S440">
        <f t="shared" si="80"/>
        <v>0</v>
      </c>
      <c r="T440">
        <f t="shared" si="81"/>
        <v>1</v>
      </c>
      <c r="U440">
        <f t="shared" si="82"/>
        <v>0</v>
      </c>
      <c r="V440">
        <f t="shared" si="83"/>
        <v>0</v>
      </c>
      <c r="X440">
        <f t="shared" si="84"/>
        <v>477124.85815181286</v>
      </c>
      <c r="Z440">
        <f t="shared" si="86"/>
        <v>4300475.6153226728</v>
      </c>
      <c r="AC440">
        <v>476928.17707000952</v>
      </c>
      <c r="AD440">
        <v>0</v>
      </c>
    </row>
    <row r="441" spans="1:30" x14ac:dyDescent="0.25">
      <c r="A441" s="3" t="s">
        <v>30</v>
      </c>
      <c r="B441" s="2">
        <v>39</v>
      </c>
      <c r="C441">
        <v>18.5</v>
      </c>
      <c r="D441">
        <v>16</v>
      </c>
      <c r="E441" s="1" t="s">
        <v>4</v>
      </c>
      <c r="F441" s="1" t="s">
        <v>3</v>
      </c>
      <c r="G441" s="8"/>
      <c r="J441" s="17">
        <v>477126.61700000003</v>
      </c>
      <c r="K441" s="17">
        <v>4300458.8810000001</v>
      </c>
      <c r="L441">
        <f t="shared" si="75"/>
        <v>0.19500000000000001</v>
      </c>
      <c r="M441" s="2">
        <f t="shared" si="76"/>
        <v>18.695</v>
      </c>
      <c r="N441">
        <f t="shared" si="77"/>
        <v>0.27925268031909273</v>
      </c>
      <c r="O441">
        <f t="shared" si="78"/>
        <v>5.1530403669987992</v>
      </c>
      <c r="P441">
        <f t="shared" si="79"/>
        <v>17.97078740556687</v>
      </c>
      <c r="Q441">
        <f t="shared" si="85"/>
        <v>477131.77004036703</v>
      </c>
      <c r="R441">
        <v>4300476.851787406</v>
      </c>
      <c r="S441">
        <f t="shared" si="80"/>
        <v>0</v>
      </c>
      <c r="T441">
        <f t="shared" si="81"/>
        <v>1</v>
      </c>
      <c r="U441">
        <f t="shared" si="82"/>
        <v>0</v>
      </c>
      <c r="V441">
        <f t="shared" si="83"/>
        <v>0</v>
      </c>
      <c r="X441">
        <f t="shared" si="84"/>
        <v>477131.77004036703</v>
      </c>
      <c r="Z441">
        <f t="shared" si="86"/>
        <v>4300476.851787406</v>
      </c>
      <c r="AC441">
        <v>477016.79290277412</v>
      </c>
      <c r="AD441">
        <v>0</v>
      </c>
    </row>
    <row r="442" spans="1:30" x14ac:dyDescent="0.25">
      <c r="A442" s="3" t="s">
        <v>30</v>
      </c>
      <c r="B442" s="2">
        <v>37</v>
      </c>
      <c r="C442">
        <v>15</v>
      </c>
      <c r="D442">
        <v>133</v>
      </c>
      <c r="E442" s="1" t="s">
        <v>4</v>
      </c>
      <c r="F442" s="1" t="s">
        <v>3</v>
      </c>
      <c r="G442" s="8"/>
      <c r="J442" s="17">
        <v>477126.61700000003</v>
      </c>
      <c r="K442" s="17">
        <v>4300458.8810000001</v>
      </c>
      <c r="L442">
        <f t="shared" si="75"/>
        <v>0.185</v>
      </c>
      <c r="M442" s="2">
        <f t="shared" si="76"/>
        <v>15.185</v>
      </c>
      <c r="N442">
        <f t="shared" si="77"/>
        <v>2.3212879051524582</v>
      </c>
      <c r="O442">
        <f t="shared" si="78"/>
        <v>11.105605959087105</v>
      </c>
      <c r="P442">
        <f t="shared" si="79"/>
        <v>-10.356145097549039</v>
      </c>
      <c r="Q442">
        <f t="shared" si="85"/>
        <v>477137.7226059591</v>
      </c>
      <c r="R442">
        <v>4300448.5248549022</v>
      </c>
      <c r="S442">
        <f t="shared" si="80"/>
        <v>0</v>
      </c>
      <c r="T442">
        <f t="shared" si="81"/>
        <v>1</v>
      </c>
      <c r="U442">
        <f t="shared" si="82"/>
        <v>0</v>
      </c>
      <c r="V442">
        <f t="shared" si="83"/>
        <v>0</v>
      </c>
      <c r="X442">
        <f t="shared" si="84"/>
        <v>477137.7226059591</v>
      </c>
      <c r="Z442">
        <f t="shared" si="86"/>
        <v>4300448.5248549022</v>
      </c>
      <c r="AC442">
        <v>476935.61033695168</v>
      </c>
      <c r="AD442">
        <v>0</v>
      </c>
    </row>
    <row r="443" spans="1:30" x14ac:dyDescent="0.25">
      <c r="A443" s="3" t="s">
        <v>30</v>
      </c>
      <c r="B443" s="2">
        <v>37</v>
      </c>
      <c r="C443">
        <v>6.18</v>
      </c>
      <c r="D443">
        <v>22.2</v>
      </c>
      <c r="E443" s="1" t="s">
        <v>4</v>
      </c>
      <c r="F443" s="1" t="s">
        <v>3</v>
      </c>
      <c r="G443" s="8"/>
      <c r="J443" s="17">
        <v>477126.61700000003</v>
      </c>
      <c r="K443" s="17">
        <v>4300458.8810000001</v>
      </c>
      <c r="L443">
        <f t="shared" si="75"/>
        <v>0.185</v>
      </c>
      <c r="M443" s="2">
        <f t="shared" si="76"/>
        <v>6.3649999999999993</v>
      </c>
      <c r="N443">
        <f t="shared" si="77"/>
        <v>0.38746309394274114</v>
      </c>
      <c r="O443">
        <f t="shared" si="78"/>
        <v>2.404956608099543</v>
      </c>
      <c r="P443">
        <f t="shared" si="79"/>
        <v>5.8931662723156162</v>
      </c>
      <c r="Q443">
        <f t="shared" si="85"/>
        <v>477129.02195660811</v>
      </c>
      <c r="R443">
        <v>4300464.774166272</v>
      </c>
      <c r="S443">
        <f t="shared" si="80"/>
        <v>0</v>
      </c>
      <c r="T443">
        <f t="shared" si="81"/>
        <v>1</v>
      </c>
      <c r="U443">
        <f t="shared" si="82"/>
        <v>0</v>
      </c>
      <c r="V443">
        <f t="shared" si="83"/>
        <v>0</v>
      </c>
      <c r="X443">
        <f t="shared" si="84"/>
        <v>477129.02195660811</v>
      </c>
      <c r="Z443">
        <f t="shared" si="86"/>
        <v>4300464.774166272</v>
      </c>
      <c r="AC443">
        <v>477064.99065723241</v>
      </c>
      <c r="AD443">
        <v>0</v>
      </c>
    </row>
    <row r="444" spans="1:30" x14ac:dyDescent="0.25">
      <c r="A444" s="3" t="s">
        <v>30</v>
      </c>
      <c r="B444" s="2">
        <v>31.5</v>
      </c>
      <c r="C444">
        <v>14.21</v>
      </c>
      <c r="D444">
        <v>56.1</v>
      </c>
      <c r="E444" s="1" t="s">
        <v>4</v>
      </c>
      <c r="F444" s="1" t="s">
        <v>3</v>
      </c>
      <c r="G444" s="8"/>
      <c r="J444" s="17">
        <v>477126.61700000003</v>
      </c>
      <c r="K444" s="17">
        <v>4300458.8810000001</v>
      </c>
      <c r="L444">
        <f t="shared" si="75"/>
        <v>0.1575</v>
      </c>
      <c r="M444" s="2">
        <f t="shared" si="76"/>
        <v>14.367500000000001</v>
      </c>
      <c r="N444">
        <f t="shared" si="77"/>
        <v>0.97912971036881891</v>
      </c>
      <c r="O444">
        <f t="shared" si="78"/>
        <v>11.925201506107694</v>
      </c>
      <c r="P444">
        <f t="shared" si="79"/>
        <v>8.0134028532656991</v>
      </c>
      <c r="Q444">
        <f t="shared" si="85"/>
        <v>477138.54220150615</v>
      </c>
      <c r="R444">
        <v>4300466.8944028532</v>
      </c>
      <c r="S444">
        <f t="shared" si="80"/>
        <v>0</v>
      </c>
      <c r="T444">
        <f t="shared" si="81"/>
        <v>1</v>
      </c>
      <c r="U444">
        <f t="shared" si="82"/>
        <v>0</v>
      </c>
      <c r="V444">
        <f t="shared" si="83"/>
        <v>0</v>
      </c>
      <c r="X444">
        <f t="shared" si="84"/>
        <v>477138.54220150615</v>
      </c>
      <c r="Z444">
        <f t="shared" si="86"/>
        <v>4300466.8944028532</v>
      </c>
      <c r="AC444">
        <v>477046.10589799512</v>
      </c>
      <c r="AD444">
        <v>0</v>
      </c>
    </row>
    <row r="445" spans="1:30" x14ac:dyDescent="0.25">
      <c r="A445" s="3" t="s">
        <v>30</v>
      </c>
      <c r="B445" s="2">
        <v>38.799999999999997</v>
      </c>
      <c r="C445">
        <v>25.58</v>
      </c>
      <c r="D445">
        <v>42</v>
      </c>
      <c r="E445" s="1" t="s">
        <v>4</v>
      </c>
      <c r="F445" s="1" t="s">
        <v>3</v>
      </c>
      <c r="J445" s="17">
        <v>477126.61700000003</v>
      </c>
      <c r="K445" s="17">
        <v>4300458.8810000001</v>
      </c>
      <c r="L445">
        <f t="shared" si="75"/>
        <v>0.19399999999999998</v>
      </c>
      <c r="M445" s="2">
        <f t="shared" si="76"/>
        <v>25.773999999999997</v>
      </c>
      <c r="N445">
        <f t="shared" si="77"/>
        <v>0.73303828583761843</v>
      </c>
      <c r="O445">
        <f t="shared" si="78"/>
        <v>17.24617224829321</v>
      </c>
      <c r="P445">
        <f t="shared" si="79"/>
        <v>19.153814731854357</v>
      </c>
      <c r="Q445">
        <f t="shared" si="85"/>
        <v>477143.8631722483</v>
      </c>
      <c r="R445">
        <v>4300478.0348147321</v>
      </c>
      <c r="S445">
        <f t="shared" si="80"/>
        <v>0</v>
      </c>
      <c r="T445">
        <f t="shared" si="81"/>
        <v>1</v>
      </c>
      <c r="U445">
        <f t="shared" si="82"/>
        <v>0</v>
      </c>
      <c r="V445">
        <f t="shared" si="83"/>
        <v>0</v>
      </c>
      <c r="X445">
        <f t="shared" si="84"/>
        <v>477143.8631722483</v>
      </c>
      <c r="Z445">
        <f t="shared" si="86"/>
        <v>4300478.0348147321</v>
      </c>
      <c r="AC445">
        <v>477142.31227596774</v>
      </c>
      <c r="AD445">
        <v>0</v>
      </c>
    </row>
    <row r="446" spans="1:30" x14ac:dyDescent="0.25">
      <c r="A446" s="3" t="s">
        <v>30</v>
      </c>
      <c r="B446" s="2">
        <v>39</v>
      </c>
      <c r="C446">
        <v>22.28</v>
      </c>
      <c r="D446">
        <v>42</v>
      </c>
      <c r="E446" s="1" t="s">
        <v>4</v>
      </c>
      <c r="F446" s="1" t="s">
        <v>3</v>
      </c>
      <c r="J446" s="17">
        <v>477126.61700000003</v>
      </c>
      <c r="K446" s="17">
        <v>4300458.8810000001</v>
      </c>
      <c r="L446">
        <f t="shared" si="75"/>
        <v>0.19500000000000001</v>
      </c>
      <c r="M446" s="2">
        <f t="shared" si="76"/>
        <v>22.475000000000001</v>
      </c>
      <c r="N446">
        <f t="shared" si="77"/>
        <v>0.73303828583761843</v>
      </c>
      <c r="O446">
        <f t="shared" si="78"/>
        <v>15.03871037791534</v>
      </c>
      <c r="P446">
        <f t="shared" si="79"/>
        <v>16.702179952604435</v>
      </c>
      <c r="Q446">
        <f t="shared" si="85"/>
        <v>477141.65571037796</v>
      </c>
      <c r="R446">
        <v>4300475.5831799526</v>
      </c>
      <c r="S446">
        <f t="shared" si="80"/>
        <v>0</v>
      </c>
      <c r="T446">
        <f t="shared" si="81"/>
        <v>1</v>
      </c>
      <c r="U446">
        <f t="shared" si="82"/>
        <v>0</v>
      </c>
      <c r="V446">
        <f t="shared" si="83"/>
        <v>0</v>
      </c>
      <c r="X446">
        <f t="shared" si="84"/>
        <v>477141.65571037796</v>
      </c>
      <c r="Z446">
        <f t="shared" si="86"/>
        <v>4300475.5831799526</v>
      </c>
      <c r="AC446">
        <v>477097.84437071648</v>
      </c>
      <c r="AD446">
        <v>0</v>
      </c>
    </row>
    <row r="447" spans="1:30" x14ac:dyDescent="0.25">
      <c r="A447" s="3" t="s">
        <v>30</v>
      </c>
      <c r="B447" s="2">
        <v>44.5</v>
      </c>
      <c r="C447">
        <v>25.72</v>
      </c>
      <c r="D447">
        <v>46</v>
      </c>
      <c r="E447" s="1" t="s">
        <v>4</v>
      </c>
      <c r="F447" s="1" t="s">
        <v>3</v>
      </c>
      <c r="J447" s="17">
        <v>477126.61700000003</v>
      </c>
      <c r="K447" s="17">
        <v>4300458.8810000001</v>
      </c>
      <c r="L447">
        <f t="shared" si="75"/>
        <v>0.2225</v>
      </c>
      <c r="M447" s="2">
        <f t="shared" si="76"/>
        <v>25.942499999999999</v>
      </c>
      <c r="N447">
        <f t="shared" si="77"/>
        <v>0.8028514559173916</v>
      </c>
      <c r="O447">
        <f t="shared" si="78"/>
        <v>18.661472770285457</v>
      </c>
      <c r="P447">
        <f t="shared" si="79"/>
        <v>18.021174775632534</v>
      </c>
      <c r="Q447">
        <f t="shared" si="85"/>
        <v>477145.2784727703</v>
      </c>
      <c r="R447">
        <v>4300476.9021747755</v>
      </c>
      <c r="S447">
        <f t="shared" si="80"/>
        <v>0</v>
      </c>
      <c r="T447">
        <f t="shared" si="81"/>
        <v>1</v>
      </c>
      <c r="U447">
        <f t="shared" si="82"/>
        <v>0</v>
      </c>
      <c r="V447">
        <f t="shared" si="83"/>
        <v>0</v>
      </c>
      <c r="X447">
        <f t="shared" si="84"/>
        <v>477145.2784727703</v>
      </c>
      <c r="Z447">
        <f t="shared" si="86"/>
        <v>4300476.9021747755</v>
      </c>
      <c r="AC447">
        <v>477124.2528569001</v>
      </c>
      <c r="AD447">
        <v>0</v>
      </c>
    </row>
    <row r="448" spans="1:30" x14ac:dyDescent="0.25">
      <c r="A448" s="3" t="s">
        <v>30</v>
      </c>
      <c r="B448" s="2">
        <f>SQRT(38.2^2+23.5^2)</f>
        <v>44.849637679695924</v>
      </c>
      <c r="C448">
        <v>3.08</v>
      </c>
      <c r="D448">
        <v>106.8</v>
      </c>
      <c r="E448" s="1" t="s">
        <v>1</v>
      </c>
      <c r="F448" s="1" t="s">
        <v>3</v>
      </c>
      <c r="I448" t="s">
        <v>35</v>
      </c>
      <c r="J448" s="17">
        <v>477126.61700000003</v>
      </c>
      <c r="K448" s="17">
        <v>4300458.8810000001</v>
      </c>
      <c r="L448">
        <f t="shared" si="75"/>
        <v>0.22424818839847963</v>
      </c>
      <c r="M448" s="2">
        <f t="shared" si="76"/>
        <v>3.3042481883984798</v>
      </c>
      <c r="N448">
        <f t="shared" si="77"/>
        <v>1.8640116411299439</v>
      </c>
      <c r="O448">
        <f t="shared" si="78"/>
        <v>3.1632212154388761</v>
      </c>
      <c r="P448">
        <f t="shared" si="79"/>
        <v>-0.9550327914433272</v>
      </c>
      <c r="Q448">
        <f t="shared" si="85"/>
        <v>477129.78022121545</v>
      </c>
      <c r="R448">
        <v>4300457.925967209</v>
      </c>
      <c r="S448">
        <f t="shared" si="80"/>
        <v>0</v>
      </c>
      <c r="T448">
        <f t="shared" si="81"/>
        <v>1</v>
      </c>
      <c r="U448">
        <f t="shared" si="82"/>
        <v>0</v>
      </c>
      <c r="V448">
        <f t="shared" si="83"/>
        <v>0</v>
      </c>
      <c r="X448">
        <f t="shared" si="84"/>
        <v>477129.78022121545</v>
      </c>
      <c r="Z448">
        <f t="shared" si="86"/>
        <v>4300457.925967209</v>
      </c>
      <c r="AC448">
        <v>476974.7471122499</v>
      </c>
      <c r="AD448">
        <v>0</v>
      </c>
    </row>
    <row r="449" spans="1:30" x14ac:dyDescent="0.25">
      <c r="A449" s="3" t="s">
        <v>36</v>
      </c>
      <c r="B449" s="2">
        <v>44.5</v>
      </c>
      <c r="C449">
        <v>30.87</v>
      </c>
      <c r="D449">
        <v>8.5</v>
      </c>
      <c r="E449" s="1" t="s">
        <v>2</v>
      </c>
      <c r="F449" s="1" t="s">
        <v>3</v>
      </c>
      <c r="J449" s="17">
        <v>477086.45600000001</v>
      </c>
      <c r="K449" s="17">
        <v>4300447.1560000004</v>
      </c>
      <c r="L449">
        <f t="shared" si="75"/>
        <v>0.2225</v>
      </c>
      <c r="M449" s="2">
        <f t="shared" si="76"/>
        <v>31.092500000000001</v>
      </c>
      <c r="N449">
        <f t="shared" si="77"/>
        <v>0.14835298641951802</v>
      </c>
      <c r="O449">
        <f t="shared" si="78"/>
        <v>4.5957641155474187</v>
      </c>
      <c r="P449">
        <f t="shared" si="79"/>
        <v>30.7509757315804</v>
      </c>
      <c r="Q449">
        <f t="shared" si="85"/>
        <v>477091.05176411557</v>
      </c>
      <c r="R449">
        <v>4300477.9069757322</v>
      </c>
      <c r="S449">
        <f t="shared" si="80"/>
        <v>0</v>
      </c>
      <c r="T449">
        <f t="shared" si="81"/>
        <v>1</v>
      </c>
      <c r="U449">
        <f t="shared" si="82"/>
        <v>0</v>
      </c>
      <c r="V449">
        <f t="shared" si="83"/>
        <v>0</v>
      </c>
      <c r="X449">
        <f t="shared" si="84"/>
        <v>477091.05176411557</v>
      </c>
      <c r="Z449">
        <f t="shared" si="86"/>
        <v>4300477.9069757322</v>
      </c>
      <c r="AC449">
        <v>477047.69326703111</v>
      </c>
      <c r="AD449">
        <v>0</v>
      </c>
    </row>
    <row r="450" spans="1:30" x14ac:dyDescent="0.25">
      <c r="A450" s="3" t="s">
        <v>36</v>
      </c>
      <c r="B450" s="2">
        <v>38.799999999999997</v>
      </c>
      <c r="C450">
        <v>35.799999999999997</v>
      </c>
      <c r="D450">
        <v>16.7</v>
      </c>
      <c r="E450" s="1" t="s">
        <v>2</v>
      </c>
      <c r="F450" s="1" t="s">
        <v>3</v>
      </c>
      <c r="J450" s="17">
        <v>477086.45600000001</v>
      </c>
      <c r="K450" s="17">
        <v>4300447.1560000004</v>
      </c>
      <c r="L450">
        <f t="shared" ref="L450:L513" si="87">B450/2/100</f>
        <v>0.19399999999999998</v>
      </c>
      <c r="M450" s="2">
        <f t="shared" ref="M450:M513" si="88">C450+L450</f>
        <v>35.994</v>
      </c>
      <c r="N450">
        <f t="shared" ref="N450:N513" si="89">D450*(PI()/180)</f>
        <v>0.291469985083053</v>
      </c>
      <c r="O450">
        <f t="shared" ref="O450:O513" si="90">M450*SIN(N450)</f>
        <v>10.343254551470531</v>
      </c>
      <c r="P450">
        <f t="shared" ref="P450:P513" si="91">M450*COS(N450)</f>
        <v>34.475862879462262</v>
      </c>
      <c r="Q450">
        <f t="shared" si="85"/>
        <v>477096.79925455147</v>
      </c>
      <c r="R450">
        <v>4300481.6318628797</v>
      </c>
      <c r="S450">
        <f t="shared" ref="S450:S513" si="92">IF(AND(B450&gt;24.99,B450&lt;30),1,0)</f>
        <v>0</v>
      </c>
      <c r="T450">
        <f t="shared" ref="T450:T513" si="93">IF(AND(B450&gt;29.99,B450&lt;52.99),1,0)</f>
        <v>1</v>
      </c>
      <c r="U450">
        <f t="shared" ref="U450:U513" si="94">IF(AND(B450&gt;52.99,B450&lt;79.99),1,0)</f>
        <v>0</v>
      </c>
      <c r="V450">
        <f t="shared" ref="V450:V513" si="95">IF(B450&gt;79.99,1,0)</f>
        <v>0</v>
      </c>
      <c r="X450">
        <f t="shared" ref="X450:X513" si="96">Q450+V450</f>
        <v>477096.79925455147</v>
      </c>
      <c r="Z450">
        <f t="shared" si="86"/>
        <v>4300481.6318628797</v>
      </c>
      <c r="AC450">
        <v>477126.08847132348</v>
      </c>
      <c r="AD450">
        <v>0</v>
      </c>
    </row>
    <row r="451" spans="1:30" x14ac:dyDescent="0.25">
      <c r="A451" s="3" t="s">
        <v>36</v>
      </c>
      <c r="B451" s="2">
        <v>48</v>
      </c>
      <c r="C451">
        <v>35.549999999999997</v>
      </c>
      <c r="D451">
        <v>33.299999999999997</v>
      </c>
      <c r="E451" s="1" t="s">
        <v>1</v>
      </c>
      <c r="F451" s="1" t="s">
        <v>3</v>
      </c>
      <c r="H451" s="1" t="s">
        <v>18</v>
      </c>
      <c r="J451" s="17">
        <v>477086.45600000001</v>
      </c>
      <c r="K451" s="17">
        <v>4300447.1560000004</v>
      </c>
      <c r="L451">
        <f t="shared" si="87"/>
        <v>0.24</v>
      </c>
      <c r="M451" s="2">
        <f t="shared" si="88"/>
        <v>35.79</v>
      </c>
      <c r="N451">
        <f t="shared" si="89"/>
        <v>0.58119464091411166</v>
      </c>
      <c r="O451">
        <f t="shared" si="90"/>
        <v>19.649526656153132</v>
      </c>
      <c r="P451">
        <f t="shared" si="91"/>
        <v>29.913545463370394</v>
      </c>
      <c r="Q451">
        <f t="shared" si="85"/>
        <v>477106.10552665615</v>
      </c>
      <c r="R451">
        <v>4300477.0695454637</v>
      </c>
      <c r="S451">
        <f t="shared" si="92"/>
        <v>0</v>
      </c>
      <c r="T451">
        <f t="shared" si="93"/>
        <v>1</v>
      </c>
      <c r="U451">
        <f t="shared" si="94"/>
        <v>0</v>
      </c>
      <c r="V451">
        <f t="shared" si="95"/>
        <v>0</v>
      </c>
      <c r="X451">
        <f t="shared" si="96"/>
        <v>477106.10552665615</v>
      </c>
      <c r="Z451">
        <f t="shared" si="86"/>
        <v>4300477.0695454637</v>
      </c>
      <c r="AC451">
        <v>477042.18508281402</v>
      </c>
      <c r="AD451">
        <v>0</v>
      </c>
    </row>
    <row r="452" spans="1:30" x14ac:dyDescent="0.25">
      <c r="A452" s="3" t="s">
        <v>36</v>
      </c>
      <c r="B452" s="2">
        <v>48</v>
      </c>
      <c r="C452">
        <v>40.5</v>
      </c>
      <c r="D452">
        <v>43.8</v>
      </c>
      <c r="E452" s="1" t="s">
        <v>2</v>
      </c>
      <c r="F452" s="1" t="s">
        <v>3</v>
      </c>
      <c r="J452" s="17">
        <v>477086.45600000001</v>
      </c>
      <c r="K452" s="17">
        <v>4300447.1560000004</v>
      </c>
      <c r="L452">
        <f t="shared" si="87"/>
        <v>0.24</v>
      </c>
      <c r="M452" s="2">
        <f t="shared" si="88"/>
        <v>40.74</v>
      </c>
      <c r="N452">
        <f t="shared" si="89"/>
        <v>0.7644542123735163</v>
      </c>
      <c r="O452">
        <f t="shared" si="90"/>
        <v>28.197912903480375</v>
      </c>
      <c r="P452">
        <f t="shared" si="91"/>
        <v>29.404511692727279</v>
      </c>
      <c r="Q452">
        <f t="shared" ref="Q452:Q515" si="97">J452+O452</f>
        <v>477114.65391290351</v>
      </c>
      <c r="R452">
        <v>4300476.5605116934</v>
      </c>
      <c r="S452">
        <f t="shared" si="92"/>
        <v>0</v>
      </c>
      <c r="T452">
        <f t="shared" si="93"/>
        <v>1</v>
      </c>
      <c r="U452">
        <f t="shared" si="94"/>
        <v>0</v>
      </c>
      <c r="V452">
        <f t="shared" si="95"/>
        <v>0</v>
      </c>
      <c r="X452">
        <f t="shared" si="96"/>
        <v>477114.65391290351</v>
      </c>
      <c r="Z452">
        <f t="shared" si="86"/>
        <v>4300476.5605116934</v>
      </c>
      <c r="AC452">
        <v>477047.92903812788</v>
      </c>
      <c r="AD452">
        <v>0</v>
      </c>
    </row>
    <row r="453" spans="1:30" x14ac:dyDescent="0.25">
      <c r="A453" s="3" t="s">
        <v>36</v>
      </c>
      <c r="B453" s="2">
        <v>52</v>
      </c>
      <c r="C453">
        <v>34.020000000000003</v>
      </c>
      <c r="D453">
        <v>174.6</v>
      </c>
      <c r="E453" s="1" t="s">
        <v>2</v>
      </c>
      <c r="F453" s="1" t="s">
        <v>3</v>
      </c>
      <c r="J453" s="17">
        <v>477086.45600000001</v>
      </c>
      <c r="K453" s="17">
        <v>4300447.1560000004</v>
      </c>
      <c r="L453">
        <f t="shared" si="87"/>
        <v>0.26</v>
      </c>
      <c r="M453" s="2">
        <f t="shared" si="88"/>
        <v>34.28</v>
      </c>
      <c r="N453">
        <f t="shared" si="89"/>
        <v>3.0473448739820994</v>
      </c>
      <c r="O453">
        <f t="shared" si="90"/>
        <v>3.226032980558672</v>
      </c>
      <c r="P453">
        <f t="shared" si="91"/>
        <v>-34.127864146593581</v>
      </c>
      <c r="Q453">
        <f t="shared" si="97"/>
        <v>477089.68203298055</v>
      </c>
      <c r="R453">
        <v>4300413.0281358538</v>
      </c>
      <c r="S453">
        <f t="shared" si="92"/>
        <v>0</v>
      </c>
      <c r="T453">
        <f t="shared" si="93"/>
        <v>1</v>
      </c>
      <c r="U453">
        <f t="shared" si="94"/>
        <v>0</v>
      </c>
      <c r="V453">
        <f t="shared" si="95"/>
        <v>0</v>
      </c>
      <c r="X453">
        <f t="shared" si="96"/>
        <v>477089.68203298055</v>
      </c>
      <c r="Z453">
        <f t="shared" si="86"/>
        <v>4300413.0281358538</v>
      </c>
      <c r="AC453">
        <v>476990.68710127892</v>
      </c>
      <c r="AD453">
        <v>0</v>
      </c>
    </row>
    <row r="454" spans="1:30" x14ac:dyDescent="0.25">
      <c r="A454" s="3" t="s">
        <v>36</v>
      </c>
      <c r="B454" s="2">
        <v>37</v>
      </c>
      <c r="C454">
        <v>34.520000000000003</v>
      </c>
      <c r="D454">
        <v>174.6</v>
      </c>
      <c r="E454" s="1" t="s">
        <v>4</v>
      </c>
      <c r="F454" s="1" t="s">
        <v>3</v>
      </c>
      <c r="J454" s="17">
        <v>477086.45600000001</v>
      </c>
      <c r="K454" s="17">
        <v>4300447.1560000004</v>
      </c>
      <c r="L454">
        <f t="shared" si="87"/>
        <v>0.185</v>
      </c>
      <c r="M454" s="2">
        <f t="shared" si="88"/>
        <v>34.705000000000005</v>
      </c>
      <c r="N454">
        <f t="shared" si="89"/>
        <v>3.0473448739820994</v>
      </c>
      <c r="O454">
        <f t="shared" si="90"/>
        <v>3.2660290137190411</v>
      </c>
      <c r="P454">
        <f t="shared" si="91"/>
        <v>-34.550977981549899</v>
      </c>
      <c r="Q454">
        <f t="shared" si="97"/>
        <v>477089.72202901373</v>
      </c>
      <c r="R454">
        <v>4300412.6050220188</v>
      </c>
      <c r="S454">
        <f t="shared" si="92"/>
        <v>0</v>
      </c>
      <c r="T454">
        <f t="shared" si="93"/>
        <v>1</v>
      </c>
      <c r="U454">
        <f t="shared" si="94"/>
        <v>0</v>
      </c>
      <c r="V454">
        <f t="shared" si="95"/>
        <v>0</v>
      </c>
      <c r="X454">
        <f t="shared" si="96"/>
        <v>477089.72202901373</v>
      </c>
      <c r="Z454">
        <f t="shared" si="86"/>
        <v>4300412.6050220188</v>
      </c>
      <c r="AC454">
        <v>477045.93837621727</v>
      </c>
      <c r="AD454">
        <v>0</v>
      </c>
    </row>
    <row r="455" spans="1:30" x14ac:dyDescent="0.25">
      <c r="A455" s="3" t="s">
        <v>36</v>
      </c>
      <c r="B455" s="2">
        <v>52</v>
      </c>
      <c r="C455">
        <v>11.17</v>
      </c>
      <c r="D455">
        <v>250</v>
      </c>
      <c r="E455" s="1" t="s">
        <v>2</v>
      </c>
      <c r="F455" s="1" t="s">
        <v>3</v>
      </c>
      <c r="J455" s="17">
        <v>477086.45600000001</v>
      </c>
      <c r="K455" s="17">
        <v>4300447.1560000004</v>
      </c>
      <c r="L455">
        <f t="shared" si="87"/>
        <v>0.26</v>
      </c>
      <c r="M455" s="2">
        <f t="shared" si="88"/>
        <v>11.43</v>
      </c>
      <c r="N455">
        <f t="shared" si="89"/>
        <v>4.3633231299858242</v>
      </c>
      <c r="O455">
        <f t="shared" si="90"/>
        <v>-10.740686655582934</v>
      </c>
      <c r="P455">
        <f t="shared" si="91"/>
        <v>-3.9092902382123915</v>
      </c>
      <c r="Q455">
        <f t="shared" si="97"/>
        <v>477075.71531334444</v>
      </c>
      <c r="R455">
        <v>4300443.2467097621</v>
      </c>
      <c r="S455">
        <f t="shared" si="92"/>
        <v>0</v>
      </c>
      <c r="T455">
        <f t="shared" si="93"/>
        <v>1</v>
      </c>
      <c r="U455">
        <f t="shared" si="94"/>
        <v>0</v>
      </c>
      <c r="V455">
        <f t="shared" si="95"/>
        <v>0</v>
      </c>
      <c r="X455">
        <f t="shared" si="96"/>
        <v>477075.71531334444</v>
      </c>
      <c r="Z455">
        <f t="shared" si="86"/>
        <v>4300443.2467097621</v>
      </c>
      <c r="AC455">
        <v>477039.57066033653</v>
      </c>
      <c r="AD455">
        <v>0</v>
      </c>
    </row>
    <row r="456" spans="1:30" x14ac:dyDescent="0.25">
      <c r="A456" s="3" t="s">
        <v>36</v>
      </c>
      <c r="B456" s="2">
        <v>40.5</v>
      </c>
      <c r="C456">
        <v>3.75</v>
      </c>
      <c r="D456">
        <v>324.3</v>
      </c>
      <c r="E456" s="1" t="s">
        <v>2</v>
      </c>
      <c r="F456" s="1" t="s">
        <v>3</v>
      </c>
      <c r="J456" s="17">
        <v>477086.45600000001</v>
      </c>
      <c r="K456" s="17">
        <v>4300447.1560000004</v>
      </c>
      <c r="L456">
        <f t="shared" si="87"/>
        <v>0.20250000000000001</v>
      </c>
      <c r="M456" s="2">
        <f t="shared" si="88"/>
        <v>3.9525000000000001</v>
      </c>
      <c r="N456">
        <f t="shared" si="89"/>
        <v>5.6601027642176112</v>
      </c>
      <c r="O456">
        <f t="shared" si="90"/>
        <v>-2.3064466378850534</v>
      </c>
      <c r="P456">
        <f t="shared" si="91"/>
        <v>3.2097601400398648</v>
      </c>
      <c r="Q456">
        <f t="shared" si="97"/>
        <v>477084.14955336211</v>
      </c>
      <c r="R456">
        <v>4300450.3657601401</v>
      </c>
      <c r="S456">
        <f t="shared" si="92"/>
        <v>0</v>
      </c>
      <c r="T456">
        <f t="shared" si="93"/>
        <v>1</v>
      </c>
      <c r="U456">
        <f t="shared" si="94"/>
        <v>0</v>
      </c>
      <c r="V456">
        <f t="shared" si="95"/>
        <v>0</v>
      </c>
      <c r="X456">
        <f t="shared" si="96"/>
        <v>477084.14955336211</v>
      </c>
      <c r="Z456">
        <f t="shared" si="86"/>
        <v>4300450.3657601401</v>
      </c>
      <c r="AC456">
        <v>477044.25498710759</v>
      </c>
      <c r="AD456">
        <v>4300249.42807429</v>
      </c>
    </row>
    <row r="457" spans="1:30" x14ac:dyDescent="0.25">
      <c r="A457" s="3" t="s">
        <v>36</v>
      </c>
      <c r="B457" s="2">
        <v>48.3</v>
      </c>
      <c r="C457">
        <v>17.13</v>
      </c>
      <c r="D457">
        <v>20.6</v>
      </c>
      <c r="E457" s="1" t="s">
        <v>2</v>
      </c>
      <c r="F457" s="1" t="s">
        <v>3</v>
      </c>
      <c r="J457" s="17">
        <v>477086.45600000001</v>
      </c>
      <c r="K457" s="17">
        <v>4300447.1560000004</v>
      </c>
      <c r="L457">
        <f t="shared" si="87"/>
        <v>0.24149999999999999</v>
      </c>
      <c r="M457" s="2">
        <f t="shared" si="88"/>
        <v>17.371499999999997</v>
      </c>
      <c r="N457">
        <f t="shared" si="89"/>
        <v>0.35953782591083189</v>
      </c>
      <c r="O457">
        <f t="shared" si="90"/>
        <v>6.1120171952622773</v>
      </c>
      <c r="P457">
        <f t="shared" si="91"/>
        <v>16.260758225089571</v>
      </c>
      <c r="Q457">
        <f t="shared" si="97"/>
        <v>477092.56801719527</v>
      </c>
      <c r="R457">
        <v>4300463.4167582253</v>
      </c>
      <c r="S457">
        <f t="shared" si="92"/>
        <v>0</v>
      </c>
      <c r="T457">
        <f t="shared" si="93"/>
        <v>1</v>
      </c>
      <c r="U457">
        <f t="shared" si="94"/>
        <v>0</v>
      </c>
      <c r="V457">
        <f t="shared" si="95"/>
        <v>0</v>
      </c>
      <c r="X457">
        <f t="shared" si="96"/>
        <v>477092.56801719527</v>
      </c>
      <c r="Z457">
        <f t="shared" si="86"/>
        <v>4300463.4167582253</v>
      </c>
      <c r="AC457">
        <v>477051.70205950603</v>
      </c>
      <c r="AD457">
        <v>4300303.7212754376</v>
      </c>
    </row>
    <row r="458" spans="1:30" x14ac:dyDescent="0.25">
      <c r="A458" s="3" t="s">
        <v>36</v>
      </c>
      <c r="B458" s="2">
        <v>35.1</v>
      </c>
      <c r="C458">
        <v>16.190000000000001</v>
      </c>
      <c r="D458">
        <v>32.700000000000003</v>
      </c>
      <c r="E458" s="1" t="s">
        <v>2</v>
      </c>
      <c r="F458" s="1" t="s">
        <v>3</v>
      </c>
      <c r="J458" s="17">
        <v>477086.45600000001</v>
      </c>
      <c r="K458" s="17">
        <v>4300447.1560000004</v>
      </c>
      <c r="L458">
        <f t="shared" si="87"/>
        <v>0.17550000000000002</v>
      </c>
      <c r="M458" s="2">
        <f t="shared" si="88"/>
        <v>16.365500000000001</v>
      </c>
      <c r="N458">
        <f t="shared" si="89"/>
        <v>0.57072266540214578</v>
      </c>
      <c r="O458">
        <f t="shared" si="90"/>
        <v>8.8413029647770642</v>
      </c>
      <c r="P458">
        <f t="shared" si="91"/>
        <v>13.771744701925909</v>
      </c>
      <c r="Q458">
        <f t="shared" si="97"/>
        <v>477095.29730296478</v>
      </c>
      <c r="R458">
        <v>4300460.9277447024</v>
      </c>
      <c r="S458">
        <f t="shared" si="92"/>
        <v>0</v>
      </c>
      <c r="T458">
        <f t="shared" si="93"/>
        <v>1</v>
      </c>
      <c r="U458">
        <f t="shared" si="94"/>
        <v>0</v>
      </c>
      <c r="V458">
        <f t="shared" si="95"/>
        <v>0</v>
      </c>
      <c r="X458">
        <f t="shared" si="96"/>
        <v>477095.29730296478</v>
      </c>
      <c r="Z458">
        <f t="shared" si="86"/>
        <v>4300460.9277447024</v>
      </c>
      <c r="AC458">
        <v>477109.80091747921</v>
      </c>
      <c r="AD458">
        <v>4300321.9176235795</v>
      </c>
    </row>
    <row r="459" spans="1:30" x14ac:dyDescent="0.25">
      <c r="A459" s="3" t="s">
        <v>36</v>
      </c>
      <c r="B459" s="2">
        <v>33.5</v>
      </c>
      <c r="C459">
        <v>20.7</v>
      </c>
      <c r="D459">
        <v>52.4</v>
      </c>
      <c r="E459" s="1" t="s">
        <v>1</v>
      </c>
      <c r="F459" s="1" t="s">
        <v>3</v>
      </c>
      <c r="H459" s="1" t="s">
        <v>18</v>
      </c>
      <c r="J459" s="17">
        <v>477086.45600000001</v>
      </c>
      <c r="K459" s="17">
        <v>4300447.1560000004</v>
      </c>
      <c r="L459">
        <f t="shared" si="87"/>
        <v>0.16750000000000001</v>
      </c>
      <c r="M459" s="2">
        <f t="shared" si="88"/>
        <v>20.8675</v>
      </c>
      <c r="N459">
        <f t="shared" si="89"/>
        <v>0.91455252804502862</v>
      </c>
      <c r="O459">
        <f t="shared" si="90"/>
        <v>16.533104132714442</v>
      </c>
      <c r="P459">
        <f t="shared" si="91"/>
        <v>12.732204207709703</v>
      </c>
      <c r="Q459">
        <f t="shared" si="97"/>
        <v>477102.98910413269</v>
      </c>
      <c r="R459">
        <v>4300459.8882042086</v>
      </c>
      <c r="S459">
        <f t="shared" si="92"/>
        <v>0</v>
      </c>
      <c r="T459">
        <f t="shared" si="93"/>
        <v>1</v>
      </c>
      <c r="U459">
        <f t="shared" si="94"/>
        <v>0</v>
      </c>
      <c r="V459">
        <f t="shared" si="95"/>
        <v>0</v>
      </c>
      <c r="X459">
        <f t="shared" si="96"/>
        <v>477102.98910413269</v>
      </c>
      <c r="Z459">
        <f t="shared" ref="Z459:Z522" si="98">K459+P459</f>
        <v>4300459.8882042086</v>
      </c>
      <c r="AC459">
        <v>477044.43523880077</v>
      </c>
      <c r="AD459">
        <v>4300323.0465060333</v>
      </c>
    </row>
    <row r="460" spans="1:30" x14ac:dyDescent="0.25">
      <c r="A460" s="3" t="s">
        <v>36</v>
      </c>
      <c r="B460" s="2">
        <v>35.5</v>
      </c>
      <c r="C460">
        <v>22.06</v>
      </c>
      <c r="D460">
        <v>56.2</v>
      </c>
      <c r="E460" s="1" t="s">
        <v>1</v>
      </c>
      <c r="F460" s="1" t="s">
        <v>3</v>
      </c>
      <c r="H460" s="1" t="s">
        <v>18</v>
      </c>
      <c r="J460" s="17">
        <v>477086.45600000001</v>
      </c>
      <c r="K460" s="17">
        <v>4300447.1560000004</v>
      </c>
      <c r="L460">
        <f t="shared" si="87"/>
        <v>0.17749999999999999</v>
      </c>
      <c r="M460" s="2">
        <f t="shared" si="88"/>
        <v>22.237499999999997</v>
      </c>
      <c r="N460">
        <f t="shared" si="89"/>
        <v>0.98087503962081324</v>
      </c>
      <c r="O460">
        <f t="shared" si="90"/>
        <v>18.479017135487876</v>
      </c>
      <c r="P460">
        <f t="shared" si="91"/>
        <v>12.370623749688027</v>
      </c>
      <c r="Q460">
        <f t="shared" si="97"/>
        <v>477104.93501713552</v>
      </c>
      <c r="R460">
        <v>4300459.5266237501</v>
      </c>
      <c r="S460">
        <f t="shared" si="92"/>
        <v>0</v>
      </c>
      <c r="T460">
        <f t="shared" si="93"/>
        <v>1</v>
      </c>
      <c r="U460">
        <f t="shared" si="94"/>
        <v>0</v>
      </c>
      <c r="V460">
        <f t="shared" si="95"/>
        <v>0</v>
      </c>
      <c r="X460">
        <f t="shared" si="96"/>
        <v>477104.93501713552</v>
      </c>
      <c r="Z460">
        <f t="shared" si="98"/>
        <v>4300459.5266237501</v>
      </c>
      <c r="AC460">
        <v>476997.93513441004</v>
      </c>
      <c r="AD460">
        <v>4300337.9590598606</v>
      </c>
    </row>
    <row r="461" spans="1:30" x14ac:dyDescent="0.25">
      <c r="A461" s="3" t="s">
        <v>36</v>
      </c>
      <c r="B461" s="2">
        <v>37</v>
      </c>
      <c r="C461">
        <v>16.010000000000002</v>
      </c>
      <c r="D461">
        <v>189</v>
      </c>
      <c r="E461" s="1" t="s">
        <v>4</v>
      </c>
      <c r="F461" s="1" t="s">
        <v>3</v>
      </c>
      <c r="J461" s="17">
        <v>477086.45600000001</v>
      </c>
      <c r="K461" s="17">
        <v>4300447.1560000004</v>
      </c>
      <c r="L461">
        <f t="shared" si="87"/>
        <v>0.185</v>
      </c>
      <c r="M461" s="2">
        <f t="shared" si="88"/>
        <v>16.195</v>
      </c>
      <c r="N461">
        <f t="shared" si="89"/>
        <v>3.2986722862692828</v>
      </c>
      <c r="O461">
        <f t="shared" si="90"/>
        <v>-2.5334561613265367</v>
      </c>
      <c r="P461">
        <f t="shared" si="91"/>
        <v>-15.995612675938256</v>
      </c>
      <c r="Q461">
        <f t="shared" si="97"/>
        <v>477083.92254383868</v>
      </c>
      <c r="R461">
        <v>4300431.1603873242</v>
      </c>
      <c r="S461">
        <f t="shared" si="92"/>
        <v>0</v>
      </c>
      <c r="T461">
        <f t="shared" si="93"/>
        <v>1</v>
      </c>
      <c r="U461">
        <f t="shared" si="94"/>
        <v>0</v>
      </c>
      <c r="V461">
        <f t="shared" si="95"/>
        <v>0</v>
      </c>
      <c r="X461">
        <f t="shared" si="96"/>
        <v>477083.92254383868</v>
      </c>
      <c r="Z461">
        <f t="shared" si="98"/>
        <v>4300431.1603873242</v>
      </c>
      <c r="AC461">
        <v>477103.56475800934</v>
      </c>
      <c r="AD461">
        <v>4300340.0331629319</v>
      </c>
    </row>
    <row r="462" spans="1:30" x14ac:dyDescent="0.25">
      <c r="A462" s="3" t="s">
        <v>36</v>
      </c>
      <c r="B462" s="2">
        <v>42</v>
      </c>
      <c r="C462">
        <v>14.4</v>
      </c>
      <c r="D462">
        <v>196.7</v>
      </c>
      <c r="E462" s="1" t="s">
        <v>4</v>
      </c>
      <c r="F462" s="1" t="s">
        <v>3</v>
      </c>
      <c r="J462" s="17">
        <v>477086.45600000001</v>
      </c>
      <c r="K462" s="17">
        <v>4300447.1560000004</v>
      </c>
      <c r="L462">
        <f t="shared" si="87"/>
        <v>0.21</v>
      </c>
      <c r="M462" s="2">
        <f t="shared" si="88"/>
        <v>14.610000000000001</v>
      </c>
      <c r="N462">
        <f t="shared" si="89"/>
        <v>3.4330626386728462</v>
      </c>
      <c r="O462">
        <f t="shared" si="90"/>
        <v>-4.1983371950042923</v>
      </c>
      <c r="P462">
        <f t="shared" si="91"/>
        <v>-13.993786649690051</v>
      </c>
      <c r="Q462">
        <f t="shared" si="97"/>
        <v>477082.25766280503</v>
      </c>
      <c r="R462">
        <v>4300433.1622133506</v>
      </c>
      <c r="S462">
        <f t="shared" si="92"/>
        <v>0</v>
      </c>
      <c r="T462">
        <f t="shared" si="93"/>
        <v>1</v>
      </c>
      <c r="U462">
        <f t="shared" si="94"/>
        <v>0</v>
      </c>
      <c r="V462">
        <f t="shared" si="95"/>
        <v>0</v>
      </c>
      <c r="X462">
        <f t="shared" si="96"/>
        <v>477082.25766280503</v>
      </c>
      <c r="Z462">
        <f t="shared" si="98"/>
        <v>4300433.1622133506</v>
      </c>
      <c r="AC462">
        <v>477034.87888987234</v>
      </c>
      <c r="AD462">
        <v>4300362.293364183</v>
      </c>
    </row>
    <row r="463" spans="1:30" x14ac:dyDescent="0.25">
      <c r="A463" s="3" t="s">
        <v>36</v>
      </c>
      <c r="B463" s="2">
        <v>30.1</v>
      </c>
      <c r="C463">
        <v>16.52</v>
      </c>
      <c r="D463">
        <v>192</v>
      </c>
      <c r="E463" s="1" t="s">
        <v>4</v>
      </c>
      <c r="F463" s="1" t="s">
        <v>3</v>
      </c>
      <c r="J463" s="17">
        <v>477086.45600000001</v>
      </c>
      <c r="K463" s="17">
        <v>4300447.1560000004</v>
      </c>
      <c r="L463">
        <f t="shared" si="87"/>
        <v>0.15049999999999999</v>
      </c>
      <c r="M463" s="2">
        <f t="shared" si="88"/>
        <v>16.670500000000001</v>
      </c>
      <c r="N463">
        <f t="shared" si="89"/>
        <v>3.351032163829113</v>
      </c>
      <c r="O463">
        <f t="shared" si="90"/>
        <v>-3.46599184177746</v>
      </c>
      <c r="P463">
        <f t="shared" si="91"/>
        <v>-16.306209578032906</v>
      </c>
      <c r="Q463">
        <f t="shared" si="97"/>
        <v>477082.9900081582</v>
      </c>
      <c r="R463">
        <v>4300430.8497904222</v>
      </c>
      <c r="S463">
        <f t="shared" si="92"/>
        <v>0</v>
      </c>
      <c r="T463">
        <f t="shared" si="93"/>
        <v>1</v>
      </c>
      <c r="U463">
        <f t="shared" si="94"/>
        <v>0</v>
      </c>
      <c r="V463">
        <f t="shared" si="95"/>
        <v>0</v>
      </c>
      <c r="X463">
        <f t="shared" si="96"/>
        <v>477082.9900081582</v>
      </c>
      <c r="Z463">
        <f t="shared" si="98"/>
        <v>4300430.8497904222</v>
      </c>
      <c r="AC463">
        <v>476985.86984336132</v>
      </c>
      <c r="AD463">
        <v>4300370.8128256872</v>
      </c>
    </row>
    <row r="464" spans="1:30" x14ac:dyDescent="0.25">
      <c r="A464" s="3" t="s">
        <v>58</v>
      </c>
      <c r="B464" s="2">
        <v>32</v>
      </c>
      <c r="C464">
        <v>8.6999999999999993</v>
      </c>
      <c r="D464">
        <v>106.5</v>
      </c>
      <c r="E464" s="1" t="s">
        <v>2</v>
      </c>
      <c r="F464" s="1" t="s">
        <v>3</v>
      </c>
      <c r="I464" t="s">
        <v>34</v>
      </c>
      <c r="J464" s="17">
        <v>477085.864</v>
      </c>
      <c r="K464" s="17">
        <v>4300412.4579999996</v>
      </c>
      <c r="L464">
        <f t="shared" si="87"/>
        <v>0.16</v>
      </c>
      <c r="M464" s="2">
        <f t="shared" si="88"/>
        <v>8.86</v>
      </c>
      <c r="N464">
        <f t="shared" si="89"/>
        <v>1.858775653373961</v>
      </c>
      <c r="O464">
        <f t="shared" si="90"/>
        <v>8.49514285093219</v>
      </c>
      <c r="P464">
        <f t="shared" si="91"/>
        <v>-2.5163759540767545</v>
      </c>
      <c r="Q464">
        <f t="shared" si="97"/>
        <v>477094.35914285091</v>
      </c>
      <c r="R464">
        <v>4300409.9416240454</v>
      </c>
      <c r="S464">
        <f t="shared" si="92"/>
        <v>0</v>
      </c>
      <c r="T464">
        <f t="shared" si="93"/>
        <v>1</v>
      </c>
      <c r="U464">
        <f t="shared" si="94"/>
        <v>0</v>
      </c>
      <c r="V464">
        <f t="shared" si="95"/>
        <v>0</v>
      </c>
      <c r="X464">
        <f t="shared" si="96"/>
        <v>477094.35914285091</v>
      </c>
      <c r="Z464">
        <f t="shared" si="98"/>
        <v>4300409.9416240454</v>
      </c>
      <c r="AC464">
        <v>477027.56711075961</v>
      </c>
      <c r="AD464">
        <v>4300372.4751694957</v>
      </c>
    </row>
    <row r="465" spans="1:30" x14ac:dyDescent="0.25">
      <c r="A465" s="3" t="s">
        <v>58</v>
      </c>
      <c r="B465" s="2">
        <v>47</v>
      </c>
      <c r="C465">
        <v>8.6</v>
      </c>
      <c r="D465">
        <v>141.6</v>
      </c>
      <c r="E465" s="1" t="s">
        <v>2</v>
      </c>
      <c r="F465" s="1" t="s">
        <v>3</v>
      </c>
      <c r="I465" t="s">
        <v>34</v>
      </c>
      <c r="J465" s="17">
        <v>477085.864</v>
      </c>
      <c r="K465" s="17">
        <v>4300412.4579999996</v>
      </c>
      <c r="L465">
        <f t="shared" si="87"/>
        <v>0.23499999999999999</v>
      </c>
      <c r="M465" s="2">
        <f t="shared" si="88"/>
        <v>8.8349999999999991</v>
      </c>
      <c r="N465">
        <f t="shared" si="89"/>
        <v>2.4713862208239705</v>
      </c>
      <c r="O465">
        <f t="shared" si="90"/>
        <v>5.4878406387588727</v>
      </c>
      <c r="P465">
        <f t="shared" si="91"/>
        <v>-6.9239316954737928</v>
      </c>
      <c r="Q465">
        <f t="shared" si="97"/>
        <v>477091.35184063879</v>
      </c>
      <c r="R465">
        <v>4300405.5340683041</v>
      </c>
      <c r="S465">
        <f t="shared" si="92"/>
        <v>0</v>
      </c>
      <c r="T465">
        <f t="shared" si="93"/>
        <v>1</v>
      </c>
      <c r="U465">
        <f t="shared" si="94"/>
        <v>0</v>
      </c>
      <c r="V465">
        <f t="shared" si="95"/>
        <v>0</v>
      </c>
      <c r="X465">
        <f t="shared" si="96"/>
        <v>477091.35184063879</v>
      </c>
      <c r="Z465">
        <f t="shared" si="98"/>
        <v>4300405.5340683041</v>
      </c>
      <c r="AC465">
        <v>477046.84727024491</v>
      </c>
      <c r="AD465">
        <v>4300372.8649205491</v>
      </c>
    </row>
    <row r="466" spans="1:30" x14ac:dyDescent="0.25">
      <c r="A466" s="3" t="s">
        <v>58</v>
      </c>
      <c r="B466" s="2">
        <v>37</v>
      </c>
      <c r="C466">
        <v>9.6</v>
      </c>
      <c r="D466">
        <v>141.6</v>
      </c>
      <c r="E466" s="1" t="s">
        <v>4</v>
      </c>
      <c r="F466" s="1" t="s">
        <v>3</v>
      </c>
      <c r="I466" t="s">
        <v>34</v>
      </c>
      <c r="J466" s="17">
        <v>477085.864</v>
      </c>
      <c r="K466" s="17">
        <v>4300412.4579999996</v>
      </c>
      <c r="L466">
        <f t="shared" si="87"/>
        <v>0.185</v>
      </c>
      <c r="M466" s="2">
        <f t="shared" si="88"/>
        <v>9.7850000000000001</v>
      </c>
      <c r="N466">
        <f t="shared" si="89"/>
        <v>2.4713862208239705</v>
      </c>
      <c r="O466">
        <f t="shared" si="90"/>
        <v>6.0779310300232687</v>
      </c>
      <c r="P466">
        <f t="shared" si="91"/>
        <v>-7.6684404799333414</v>
      </c>
      <c r="Q466">
        <f t="shared" si="97"/>
        <v>477091.94193103001</v>
      </c>
      <c r="R466">
        <v>4300404.7895595198</v>
      </c>
      <c r="S466">
        <f t="shared" si="92"/>
        <v>0</v>
      </c>
      <c r="T466">
        <f t="shared" si="93"/>
        <v>1</v>
      </c>
      <c r="U466">
        <f t="shared" si="94"/>
        <v>0</v>
      </c>
      <c r="V466">
        <f t="shared" si="95"/>
        <v>0</v>
      </c>
      <c r="X466">
        <f t="shared" si="96"/>
        <v>477091.94193103001</v>
      </c>
      <c r="Z466">
        <f t="shared" si="98"/>
        <v>4300404.7895595198</v>
      </c>
      <c r="AC466">
        <v>477060.04878686252</v>
      </c>
      <c r="AD466">
        <v>4300378.7529278956</v>
      </c>
    </row>
    <row r="467" spans="1:30" x14ac:dyDescent="0.25">
      <c r="A467" s="3" t="s">
        <v>58</v>
      </c>
      <c r="B467" s="2">
        <v>34</v>
      </c>
      <c r="C467">
        <v>15.74</v>
      </c>
      <c r="D467">
        <v>185.7</v>
      </c>
      <c r="E467" s="1" t="s">
        <v>2</v>
      </c>
      <c r="F467" s="1" t="s">
        <v>3</v>
      </c>
      <c r="I467" t="s">
        <v>60</v>
      </c>
      <c r="J467" s="17">
        <v>477085.864</v>
      </c>
      <c r="K467" s="17">
        <v>4300412.4579999996</v>
      </c>
      <c r="L467">
        <f t="shared" si="87"/>
        <v>0.17</v>
      </c>
      <c r="M467" s="2">
        <f t="shared" si="88"/>
        <v>15.91</v>
      </c>
      <c r="N467">
        <f t="shared" si="89"/>
        <v>3.2410764209534699</v>
      </c>
      <c r="O467">
        <f t="shared" si="90"/>
        <v>-1.5801772184212952</v>
      </c>
      <c r="P467">
        <f t="shared" si="91"/>
        <v>-15.831334118083111</v>
      </c>
      <c r="Q467">
        <f t="shared" si="97"/>
        <v>477084.28382278158</v>
      </c>
      <c r="R467">
        <v>4300396.6266658818</v>
      </c>
      <c r="S467">
        <f t="shared" si="92"/>
        <v>0</v>
      </c>
      <c r="T467">
        <f t="shared" si="93"/>
        <v>1</v>
      </c>
      <c r="U467">
        <f t="shared" si="94"/>
        <v>0</v>
      </c>
      <c r="V467">
        <f t="shared" si="95"/>
        <v>0</v>
      </c>
      <c r="X467">
        <f t="shared" si="96"/>
        <v>477084.28382278158</v>
      </c>
      <c r="Z467">
        <f t="shared" si="98"/>
        <v>4300396.6266658818</v>
      </c>
      <c r="AC467">
        <v>477021.42869433289</v>
      </c>
      <c r="AD467">
        <v>4300387.5684247268</v>
      </c>
    </row>
    <row r="468" spans="1:30" x14ac:dyDescent="0.25">
      <c r="A468" s="3" t="s">
        <v>58</v>
      </c>
      <c r="B468" s="2">
        <v>35</v>
      </c>
      <c r="C468">
        <v>17.809999999999999</v>
      </c>
      <c r="D468">
        <v>100.2</v>
      </c>
      <c r="E468" s="1" t="s">
        <v>4</v>
      </c>
      <c r="F468" s="1" t="s">
        <v>3</v>
      </c>
      <c r="J468" s="17">
        <v>477085.864</v>
      </c>
      <c r="K468" s="17">
        <v>4300412.4579999996</v>
      </c>
      <c r="L468">
        <f t="shared" si="87"/>
        <v>0.17499999999999999</v>
      </c>
      <c r="M468" s="2">
        <f t="shared" si="88"/>
        <v>17.984999999999999</v>
      </c>
      <c r="N468">
        <f t="shared" si="89"/>
        <v>1.7488199104983182</v>
      </c>
      <c r="O468">
        <f t="shared" si="90"/>
        <v>17.700758009326815</v>
      </c>
      <c r="P468">
        <f t="shared" si="91"/>
        <v>-3.184869054647705</v>
      </c>
      <c r="Q468">
        <f t="shared" si="97"/>
        <v>477103.56475800934</v>
      </c>
      <c r="R468">
        <v>4300409.2731309449</v>
      </c>
      <c r="S468">
        <f t="shared" si="92"/>
        <v>0</v>
      </c>
      <c r="T468">
        <f t="shared" si="93"/>
        <v>1</v>
      </c>
      <c r="U468">
        <f t="shared" si="94"/>
        <v>0</v>
      </c>
      <c r="V468">
        <f t="shared" si="95"/>
        <v>0</v>
      </c>
      <c r="X468">
        <f t="shared" si="96"/>
        <v>477103.56475800934</v>
      </c>
      <c r="Z468">
        <f t="shared" si="98"/>
        <v>4300409.2731309449</v>
      </c>
      <c r="AC468">
        <v>476931.28386602498</v>
      </c>
      <c r="AD468">
        <v>4300393.6436920017</v>
      </c>
    </row>
    <row r="469" spans="1:30" x14ac:dyDescent="0.25">
      <c r="A469" s="3" t="s">
        <v>58</v>
      </c>
      <c r="B469" s="2">
        <v>52.5</v>
      </c>
      <c r="C469">
        <v>14.4</v>
      </c>
      <c r="D469">
        <v>166.4</v>
      </c>
      <c r="E469" s="1" t="s">
        <v>2</v>
      </c>
      <c r="F469" s="1" t="s">
        <v>3</v>
      </c>
      <c r="J469" s="17">
        <v>477085.864</v>
      </c>
      <c r="K469" s="17">
        <v>4300412.4579999996</v>
      </c>
      <c r="L469">
        <f t="shared" si="87"/>
        <v>0.26250000000000001</v>
      </c>
      <c r="M469" s="2">
        <f t="shared" si="88"/>
        <v>14.6625</v>
      </c>
      <c r="N469">
        <f t="shared" si="89"/>
        <v>2.9042278753185644</v>
      </c>
      <c r="O469">
        <f t="shared" si="90"/>
        <v>3.4477712333667263</v>
      </c>
      <c r="P469">
        <f t="shared" si="91"/>
        <v>-14.251378170982935</v>
      </c>
      <c r="Q469">
        <f t="shared" si="97"/>
        <v>477089.31177123339</v>
      </c>
      <c r="R469">
        <v>4300398.2066218285</v>
      </c>
      <c r="S469">
        <f t="shared" si="92"/>
        <v>0</v>
      </c>
      <c r="T469">
        <f t="shared" si="93"/>
        <v>1</v>
      </c>
      <c r="U469">
        <f t="shared" si="94"/>
        <v>0</v>
      </c>
      <c r="V469">
        <f t="shared" si="95"/>
        <v>0</v>
      </c>
      <c r="X469">
        <f t="shared" si="96"/>
        <v>477089.31177123339</v>
      </c>
      <c r="Z469">
        <f t="shared" si="98"/>
        <v>4300398.2066218285</v>
      </c>
      <c r="AC469">
        <v>477054.62281244126</v>
      </c>
      <c r="AD469">
        <v>4300397.5798775777</v>
      </c>
    </row>
    <row r="470" spans="1:30" x14ac:dyDescent="0.25">
      <c r="A470" s="3" t="s">
        <v>58</v>
      </c>
      <c r="B470" s="2">
        <v>50</v>
      </c>
      <c r="C470">
        <v>7.42</v>
      </c>
      <c r="D470">
        <v>241.2</v>
      </c>
      <c r="E470" s="1" t="s">
        <v>4</v>
      </c>
      <c r="F470" s="1" t="s">
        <v>3</v>
      </c>
      <c r="J470" s="17">
        <v>477085.864</v>
      </c>
      <c r="K470" s="17">
        <v>4300412.4579999996</v>
      </c>
      <c r="L470">
        <f t="shared" si="87"/>
        <v>0.25</v>
      </c>
      <c r="M470" s="2">
        <f t="shared" si="88"/>
        <v>7.67</v>
      </c>
      <c r="N470">
        <f t="shared" si="89"/>
        <v>4.209734155810323</v>
      </c>
      <c r="O470">
        <f t="shared" si="90"/>
        <v>-6.7212722359364339</v>
      </c>
      <c r="P470">
        <f t="shared" si="91"/>
        <v>-3.6950506803601559</v>
      </c>
      <c r="Q470">
        <f t="shared" si="97"/>
        <v>477079.14272776409</v>
      </c>
      <c r="R470">
        <v>4300408.7629493196</v>
      </c>
      <c r="S470">
        <f t="shared" si="92"/>
        <v>0</v>
      </c>
      <c r="T470">
        <f t="shared" si="93"/>
        <v>1</v>
      </c>
      <c r="U470">
        <f t="shared" si="94"/>
        <v>0</v>
      </c>
      <c r="V470">
        <f t="shared" si="95"/>
        <v>0</v>
      </c>
      <c r="X470">
        <f t="shared" si="96"/>
        <v>477079.14272776409</v>
      </c>
      <c r="Z470">
        <f t="shared" si="98"/>
        <v>4300408.7629493196</v>
      </c>
      <c r="AC470">
        <v>477062.08565552026</v>
      </c>
      <c r="AD470">
        <v>4300406.9275936848</v>
      </c>
    </row>
    <row r="471" spans="1:30" x14ac:dyDescent="0.25">
      <c r="A471" s="3" t="s">
        <v>58</v>
      </c>
      <c r="B471" s="2">
        <v>48</v>
      </c>
      <c r="C471">
        <v>7.06</v>
      </c>
      <c r="D471">
        <v>253.7</v>
      </c>
      <c r="E471" s="1" t="s">
        <v>4</v>
      </c>
      <c r="F471" s="1" t="s">
        <v>3</v>
      </c>
      <c r="J471" s="17">
        <v>477085.864</v>
      </c>
      <c r="K471" s="17">
        <v>4300412.4579999996</v>
      </c>
      <c r="L471">
        <f t="shared" si="87"/>
        <v>0.24</v>
      </c>
      <c r="M471" s="2">
        <f t="shared" si="88"/>
        <v>7.3</v>
      </c>
      <c r="N471">
        <f t="shared" si="89"/>
        <v>4.4279003123096139</v>
      </c>
      <c r="O471">
        <f t="shared" si="90"/>
        <v>-7.0065786314188641</v>
      </c>
      <c r="P471">
        <f t="shared" si="91"/>
        <v>-2.0488669751217525</v>
      </c>
      <c r="Q471">
        <f t="shared" si="97"/>
        <v>477078.85742136859</v>
      </c>
      <c r="R471">
        <v>4300410.4091330245</v>
      </c>
      <c r="S471">
        <f t="shared" si="92"/>
        <v>0</v>
      </c>
      <c r="T471">
        <f t="shared" si="93"/>
        <v>1</v>
      </c>
      <c r="U471">
        <f t="shared" si="94"/>
        <v>0</v>
      </c>
      <c r="V471">
        <f t="shared" si="95"/>
        <v>0</v>
      </c>
      <c r="X471">
        <f t="shared" si="96"/>
        <v>477078.85742136859</v>
      </c>
      <c r="Z471">
        <f t="shared" si="98"/>
        <v>4300410.4091330245</v>
      </c>
      <c r="AC471">
        <v>477047.76841700595</v>
      </c>
      <c r="AD471">
        <v>4300407.5761538232</v>
      </c>
    </row>
    <row r="472" spans="1:30" x14ac:dyDescent="0.25">
      <c r="A472" s="3" t="s">
        <v>58</v>
      </c>
      <c r="B472" s="2">
        <v>30.5</v>
      </c>
      <c r="C472">
        <v>4.51</v>
      </c>
      <c r="D472">
        <v>6.35</v>
      </c>
      <c r="E472" s="1" t="s">
        <v>2</v>
      </c>
      <c r="F472" s="1" t="s">
        <v>3</v>
      </c>
      <c r="I472" t="s">
        <v>61</v>
      </c>
      <c r="J472" s="17">
        <v>477085.864</v>
      </c>
      <c r="K472" s="17">
        <v>4300412.4579999996</v>
      </c>
      <c r="L472">
        <f t="shared" si="87"/>
        <v>0.1525</v>
      </c>
      <c r="M472" s="2">
        <f t="shared" si="88"/>
        <v>4.6624999999999996</v>
      </c>
      <c r="N472">
        <f t="shared" si="89"/>
        <v>0.11082840750163991</v>
      </c>
      <c r="O472">
        <f t="shared" si="90"/>
        <v>0.51568025729346978</v>
      </c>
      <c r="P472">
        <f t="shared" si="91"/>
        <v>4.6338947034042262</v>
      </c>
      <c r="Q472">
        <f t="shared" si="97"/>
        <v>477086.37968025729</v>
      </c>
      <c r="R472">
        <v>4300417.091894703</v>
      </c>
      <c r="S472">
        <f t="shared" si="92"/>
        <v>0</v>
      </c>
      <c r="T472">
        <f t="shared" si="93"/>
        <v>1</v>
      </c>
      <c r="U472">
        <f t="shared" si="94"/>
        <v>0</v>
      </c>
      <c r="V472">
        <f t="shared" si="95"/>
        <v>0</v>
      </c>
      <c r="X472">
        <f t="shared" si="96"/>
        <v>477086.37968025729</v>
      </c>
      <c r="Z472">
        <f t="shared" si="98"/>
        <v>4300417.091894703</v>
      </c>
      <c r="AC472">
        <v>477136.94691947894</v>
      </c>
      <c r="AD472">
        <v>4300410.8796196356</v>
      </c>
    </row>
    <row r="473" spans="1:30" x14ac:dyDescent="0.25">
      <c r="A473" s="3" t="s">
        <v>62</v>
      </c>
      <c r="B473" s="2">
        <v>41.5</v>
      </c>
      <c r="C473">
        <v>17.13</v>
      </c>
      <c r="D473">
        <v>99.4</v>
      </c>
      <c r="E473" s="1" t="s">
        <v>4</v>
      </c>
      <c r="F473" s="1" t="s">
        <v>3</v>
      </c>
      <c r="H473" s="1" t="s">
        <v>18</v>
      </c>
      <c r="J473" s="17">
        <v>477058.88</v>
      </c>
      <c r="K473" s="17">
        <v>4300383.8849999998</v>
      </c>
      <c r="L473">
        <f t="shared" si="87"/>
        <v>0.20749999999999999</v>
      </c>
      <c r="M473" s="2">
        <f t="shared" si="88"/>
        <v>17.337499999999999</v>
      </c>
      <c r="N473">
        <f t="shared" si="89"/>
        <v>1.7348572764823638</v>
      </c>
      <c r="O473">
        <f t="shared" si="90"/>
        <v>17.104694851860831</v>
      </c>
      <c r="P473">
        <f t="shared" si="91"/>
        <v>-2.8316638703641281</v>
      </c>
      <c r="Q473">
        <f t="shared" si="97"/>
        <v>477075.98469485185</v>
      </c>
      <c r="R473">
        <v>4300381.0533361295</v>
      </c>
      <c r="S473">
        <f t="shared" si="92"/>
        <v>0</v>
      </c>
      <c r="T473">
        <f t="shared" si="93"/>
        <v>1</v>
      </c>
      <c r="U473">
        <f t="shared" si="94"/>
        <v>0</v>
      </c>
      <c r="V473">
        <f t="shared" si="95"/>
        <v>0</v>
      </c>
      <c r="X473">
        <f t="shared" si="96"/>
        <v>477075.98469485185</v>
      </c>
      <c r="Z473">
        <f t="shared" si="98"/>
        <v>4300381.0533361295</v>
      </c>
      <c r="AC473">
        <v>477107.63525165868</v>
      </c>
      <c r="AD473">
        <v>4300417.4216760593</v>
      </c>
    </row>
    <row r="474" spans="1:30" x14ac:dyDescent="0.25">
      <c r="A474" s="3" t="s">
        <v>62</v>
      </c>
      <c r="B474" s="2">
        <v>43.5</v>
      </c>
      <c r="C474">
        <v>14.7</v>
      </c>
      <c r="D474">
        <v>43.5</v>
      </c>
      <c r="E474" s="1" t="s">
        <v>2</v>
      </c>
      <c r="F474" s="1" t="s">
        <v>3</v>
      </c>
      <c r="I474" t="s">
        <v>34</v>
      </c>
      <c r="J474" s="17">
        <v>477058.88</v>
      </c>
      <c r="K474" s="17">
        <v>4300383.8849999998</v>
      </c>
      <c r="L474">
        <f t="shared" si="87"/>
        <v>0.2175</v>
      </c>
      <c r="M474" s="2">
        <f t="shared" si="88"/>
        <v>14.917499999999999</v>
      </c>
      <c r="N474">
        <f t="shared" si="89"/>
        <v>0.7592182246175333</v>
      </c>
      <c r="O474">
        <f t="shared" si="90"/>
        <v>10.268529382911574</v>
      </c>
      <c r="P474">
        <f t="shared" si="91"/>
        <v>10.820772179575799</v>
      </c>
      <c r="Q474">
        <f t="shared" si="97"/>
        <v>477069.14852938289</v>
      </c>
      <c r="R474">
        <v>4300394.7057721792</v>
      </c>
      <c r="S474">
        <f t="shared" si="92"/>
        <v>0</v>
      </c>
      <c r="T474">
        <f t="shared" si="93"/>
        <v>1</v>
      </c>
      <c r="U474">
        <f t="shared" si="94"/>
        <v>0</v>
      </c>
      <c r="V474">
        <f t="shared" si="95"/>
        <v>0</v>
      </c>
      <c r="X474">
        <f t="shared" si="96"/>
        <v>477069.14852938289</v>
      </c>
      <c r="Z474">
        <f t="shared" si="98"/>
        <v>4300394.7057721792</v>
      </c>
      <c r="AC474">
        <v>477059.03515847569</v>
      </c>
      <c r="AD474">
        <v>4300417.4620293099</v>
      </c>
    </row>
    <row r="475" spans="1:30" x14ac:dyDescent="0.25">
      <c r="A475" s="3" t="s">
        <v>62</v>
      </c>
      <c r="B475" s="2">
        <v>36</v>
      </c>
      <c r="C475">
        <v>19</v>
      </c>
      <c r="D475">
        <v>76.7</v>
      </c>
      <c r="E475" s="1" t="s">
        <v>2</v>
      </c>
      <c r="F475" s="1" t="s">
        <v>3</v>
      </c>
      <c r="I475" t="s">
        <v>34</v>
      </c>
      <c r="J475" s="17">
        <v>477058.88</v>
      </c>
      <c r="K475" s="17">
        <v>4300383.8849999998</v>
      </c>
      <c r="L475">
        <f t="shared" si="87"/>
        <v>0.18</v>
      </c>
      <c r="M475" s="2">
        <f t="shared" si="88"/>
        <v>19.18</v>
      </c>
      <c r="N475">
        <f t="shared" si="89"/>
        <v>1.3386675362796507</v>
      </c>
      <c r="O475">
        <f t="shared" si="90"/>
        <v>18.665570779864552</v>
      </c>
      <c r="P475">
        <f t="shared" si="91"/>
        <v>4.4123539592678434</v>
      </c>
      <c r="Q475">
        <f t="shared" si="97"/>
        <v>477077.54557077988</v>
      </c>
      <c r="R475">
        <v>4300388.2973539587</v>
      </c>
      <c r="S475">
        <f t="shared" si="92"/>
        <v>0</v>
      </c>
      <c r="T475">
        <f t="shared" si="93"/>
        <v>1</v>
      </c>
      <c r="U475">
        <f t="shared" si="94"/>
        <v>0</v>
      </c>
      <c r="V475">
        <f t="shared" si="95"/>
        <v>0</v>
      </c>
      <c r="X475">
        <f t="shared" si="96"/>
        <v>477077.54557077988</v>
      </c>
      <c r="Z475">
        <f t="shared" si="98"/>
        <v>4300388.2973539587</v>
      </c>
      <c r="AC475">
        <v>477042.32414982741</v>
      </c>
      <c r="AD475">
        <v>4300422.4829084091</v>
      </c>
    </row>
    <row r="476" spans="1:30" x14ac:dyDescent="0.25">
      <c r="A476" s="3" t="s">
        <v>62</v>
      </c>
      <c r="B476" s="2">
        <v>33</v>
      </c>
      <c r="C476">
        <v>13.8</v>
      </c>
      <c r="D476">
        <v>213.83</v>
      </c>
      <c r="E476" s="1" t="s">
        <v>2</v>
      </c>
      <c r="F476" s="1" t="s">
        <v>3</v>
      </c>
      <c r="I476" t="s">
        <v>34</v>
      </c>
      <c r="J476" s="17">
        <v>477058.88</v>
      </c>
      <c r="K476" s="17">
        <v>4300383.8849999998</v>
      </c>
      <c r="L476">
        <f t="shared" si="87"/>
        <v>0.16500000000000001</v>
      </c>
      <c r="M476" s="2">
        <f t="shared" si="88"/>
        <v>13.965</v>
      </c>
      <c r="N476">
        <f t="shared" si="89"/>
        <v>3.7320375395394749</v>
      </c>
      <c r="O476">
        <f t="shared" si="90"/>
        <v>-7.7747434109952582</v>
      </c>
      <c r="P476">
        <f t="shared" si="91"/>
        <v>-11.600628857660512</v>
      </c>
      <c r="Q476">
        <f t="shared" si="97"/>
        <v>477051.10525658901</v>
      </c>
      <c r="R476">
        <v>4300372.2843711423</v>
      </c>
      <c r="S476">
        <f t="shared" si="92"/>
        <v>0</v>
      </c>
      <c r="T476">
        <f t="shared" si="93"/>
        <v>1</v>
      </c>
      <c r="U476">
        <f t="shared" si="94"/>
        <v>0</v>
      </c>
      <c r="V476">
        <f t="shared" si="95"/>
        <v>0</v>
      </c>
      <c r="X476">
        <f t="shared" si="96"/>
        <v>477051.10525658901</v>
      </c>
      <c r="Z476">
        <f t="shared" si="98"/>
        <v>4300372.2843711423</v>
      </c>
      <c r="AC476">
        <v>477027.69965830684</v>
      </c>
      <c r="AD476">
        <v>4300423.8509211987</v>
      </c>
    </row>
    <row r="477" spans="1:30" x14ac:dyDescent="0.25">
      <c r="A477" s="3" t="s">
        <v>65</v>
      </c>
      <c r="B477" s="2">
        <v>43.5</v>
      </c>
      <c r="C477">
        <v>26.9</v>
      </c>
      <c r="D477">
        <v>128.9</v>
      </c>
      <c r="E477" s="1" t="s">
        <v>2</v>
      </c>
      <c r="F477" s="1" t="s">
        <v>3</v>
      </c>
      <c r="J477" s="17">
        <v>477040.94099999999</v>
      </c>
      <c r="K477" s="17">
        <v>4300320.4850000003</v>
      </c>
      <c r="L477">
        <f t="shared" si="87"/>
        <v>0.2175</v>
      </c>
      <c r="M477" s="2">
        <f t="shared" si="88"/>
        <v>27.1175</v>
      </c>
      <c r="N477">
        <f t="shared" si="89"/>
        <v>2.2497294058206907</v>
      </c>
      <c r="O477">
        <f t="shared" si="90"/>
        <v>21.104008580154375</v>
      </c>
      <c r="P477">
        <f t="shared" si="91"/>
        <v>-17.028788215805918</v>
      </c>
      <c r="Q477">
        <f t="shared" si="97"/>
        <v>477062.04500858014</v>
      </c>
      <c r="R477">
        <v>4300303.4562117849</v>
      </c>
      <c r="S477">
        <f t="shared" si="92"/>
        <v>0</v>
      </c>
      <c r="T477">
        <f t="shared" si="93"/>
        <v>1</v>
      </c>
      <c r="U477">
        <f t="shared" si="94"/>
        <v>0</v>
      </c>
      <c r="V477">
        <f t="shared" si="95"/>
        <v>0</v>
      </c>
      <c r="X477">
        <f t="shared" si="96"/>
        <v>477062.04500858014</v>
      </c>
      <c r="Z477">
        <f t="shared" si="98"/>
        <v>4300303.4562117849</v>
      </c>
      <c r="AC477">
        <v>476994.04443896771</v>
      </c>
      <c r="AD477">
        <v>4300424.2843414918</v>
      </c>
    </row>
    <row r="478" spans="1:30" x14ac:dyDescent="0.25">
      <c r="A478" s="3" t="s">
        <v>65</v>
      </c>
      <c r="B478" s="2">
        <v>49</v>
      </c>
      <c r="C478">
        <v>32.54</v>
      </c>
      <c r="D478">
        <v>150.9</v>
      </c>
      <c r="E478" s="1" t="s">
        <v>2</v>
      </c>
      <c r="F478" s="1" t="s">
        <v>3</v>
      </c>
      <c r="J478" s="17">
        <v>477040.94099999999</v>
      </c>
      <c r="K478" s="17">
        <v>4300320.4850000003</v>
      </c>
      <c r="L478">
        <f t="shared" si="87"/>
        <v>0.245</v>
      </c>
      <c r="M478" s="2">
        <f t="shared" si="88"/>
        <v>32.784999999999997</v>
      </c>
      <c r="N478">
        <f t="shared" si="89"/>
        <v>2.6337018412594433</v>
      </c>
      <c r="O478">
        <f t="shared" si="90"/>
        <v>15.944505447184136</v>
      </c>
      <c r="P478">
        <f t="shared" si="91"/>
        <v>-28.646622332217724</v>
      </c>
      <c r="Q478">
        <f t="shared" si="97"/>
        <v>477056.88550544716</v>
      </c>
      <c r="R478">
        <v>4300291.8383776685</v>
      </c>
      <c r="S478">
        <f t="shared" si="92"/>
        <v>0</v>
      </c>
      <c r="T478">
        <f t="shared" si="93"/>
        <v>1</v>
      </c>
      <c r="U478">
        <f t="shared" si="94"/>
        <v>0</v>
      </c>
      <c r="V478">
        <f t="shared" si="95"/>
        <v>0</v>
      </c>
      <c r="X478">
        <f t="shared" si="96"/>
        <v>477056.88550544716</v>
      </c>
      <c r="Z478">
        <f t="shared" si="98"/>
        <v>4300291.8383776685</v>
      </c>
      <c r="AC478">
        <v>477043.05933768128</v>
      </c>
      <c r="AD478">
        <v>4300426.6949362829</v>
      </c>
    </row>
    <row r="479" spans="1:30" x14ac:dyDescent="0.25">
      <c r="A479" s="3" t="s">
        <v>65</v>
      </c>
      <c r="B479" s="2">
        <v>38.799999999999997</v>
      </c>
      <c r="C479">
        <v>40</v>
      </c>
      <c r="D479">
        <v>172.5</v>
      </c>
      <c r="E479" s="1" t="s">
        <v>2</v>
      </c>
      <c r="F479" s="1" t="s">
        <v>3</v>
      </c>
      <c r="J479" s="17">
        <v>477040.94099999999</v>
      </c>
      <c r="K479" s="17">
        <v>4300320.4850000003</v>
      </c>
      <c r="L479">
        <f t="shared" si="87"/>
        <v>0.19399999999999998</v>
      </c>
      <c r="M479" s="2">
        <f t="shared" si="88"/>
        <v>40.194000000000003</v>
      </c>
      <c r="N479">
        <f t="shared" si="89"/>
        <v>3.0106929596902186</v>
      </c>
      <c r="O479">
        <f t="shared" si="90"/>
        <v>5.2463697700927536</v>
      </c>
      <c r="P479">
        <f t="shared" si="91"/>
        <v>-39.850134758058935</v>
      </c>
      <c r="Q479">
        <f t="shared" si="97"/>
        <v>477046.18736977008</v>
      </c>
      <c r="R479">
        <v>4300280.6348652421</v>
      </c>
      <c r="S479">
        <f t="shared" si="92"/>
        <v>0</v>
      </c>
      <c r="T479">
        <f t="shared" si="93"/>
        <v>1</v>
      </c>
      <c r="U479">
        <f t="shared" si="94"/>
        <v>0</v>
      </c>
      <c r="V479">
        <f t="shared" si="95"/>
        <v>0</v>
      </c>
      <c r="X479">
        <f t="shared" si="96"/>
        <v>477046.18736977008</v>
      </c>
      <c r="Z479">
        <f t="shared" si="98"/>
        <v>4300280.6348652421</v>
      </c>
      <c r="AC479">
        <v>477139.38660431094</v>
      </c>
      <c r="AD479">
        <v>4300428.4040652337</v>
      </c>
    </row>
    <row r="480" spans="1:30" x14ac:dyDescent="0.25">
      <c r="A480" s="3" t="s">
        <v>65</v>
      </c>
      <c r="B480" s="2">
        <v>35.5</v>
      </c>
      <c r="C480">
        <v>32</v>
      </c>
      <c r="D480">
        <v>200.99</v>
      </c>
      <c r="E480" s="1" t="s">
        <v>4</v>
      </c>
      <c r="F480" s="1" t="s">
        <v>3</v>
      </c>
      <c r="J480" s="17">
        <v>477040.94099999999</v>
      </c>
      <c r="K480" s="17">
        <v>4300320.4850000003</v>
      </c>
      <c r="L480">
        <f t="shared" si="87"/>
        <v>0.17749999999999999</v>
      </c>
      <c r="M480" s="2">
        <f t="shared" si="88"/>
        <v>32.177500000000002</v>
      </c>
      <c r="N480">
        <f t="shared" si="89"/>
        <v>3.5079372635834032</v>
      </c>
      <c r="O480">
        <f t="shared" si="90"/>
        <v>-11.526141502216849</v>
      </c>
      <c r="P480">
        <f t="shared" si="91"/>
        <v>-30.042296322366479</v>
      </c>
      <c r="Q480">
        <f t="shared" si="97"/>
        <v>477029.4148584978</v>
      </c>
      <c r="R480">
        <v>4300290.4427036783</v>
      </c>
      <c r="S480">
        <f t="shared" si="92"/>
        <v>0</v>
      </c>
      <c r="T480">
        <f t="shared" si="93"/>
        <v>1</v>
      </c>
      <c r="U480">
        <f t="shared" si="94"/>
        <v>0</v>
      </c>
      <c r="V480">
        <f t="shared" si="95"/>
        <v>0</v>
      </c>
      <c r="X480">
        <f t="shared" si="96"/>
        <v>477029.4148584978</v>
      </c>
      <c r="Z480">
        <f t="shared" si="98"/>
        <v>4300290.4427036783</v>
      </c>
      <c r="AC480">
        <v>477056.79885725322</v>
      </c>
      <c r="AD480">
        <v>4300429.3381888336</v>
      </c>
    </row>
    <row r="481" spans="1:30" x14ac:dyDescent="0.25">
      <c r="A481" s="3" t="s">
        <v>65</v>
      </c>
      <c r="B481" s="2">
        <v>51.1</v>
      </c>
      <c r="C481">
        <v>3.78</v>
      </c>
      <c r="D481">
        <v>241.1</v>
      </c>
      <c r="E481" s="1" t="s">
        <v>4</v>
      </c>
      <c r="F481" s="1" t="s">
        <v>3</v>
      </c>
      <c r="I481" t="s">
        <v>34</v>
      </c>
      <c r="J481" s="17">
        <v>477040.94099999999</v>
      </c>
      <c r="K481" s="17">
        <v>4300320.4850000003</v>
      </c>
      <c r="L481">
        <f t="shared" si="87"/>
        <v>0.2555</v>
      </c>
      <c r="M481" s="2">
        <f t="shared" si="88"/>
        <v>4.0354999999999999</v>
      </c>
      <c r="N481">
        <f t="shared" si="89"/>
        <v>4.2079888265583287</v>
      </c>
      <c r="O481">
        <f t="shared" si="90"/>
        <v>-3.532937098708572</v>
      </c>
      <c r="P481">
        <f t="shared" si="91"/>
        <v>-1.9502860576255616</v>
      </c>
      <c r="Q481">
        <f t="shared" si="97"/>
        <v>477037.40806290129</v>
      </c>
      <c r="R481">
        <v>4300318.5347139426</v>
      </c>
      <c r="S481">
        <f t="shared" si="92"/>
        <v>0</v>
      </c>
      <c r="T481">
        <f t="shared" si="93"/>
        <v>1</v>
      </c>
      <c r="U481">
        <f t="shared" si="94"/>
        <v>0</v>
      </c>
      <c r="V481">
        <f t="shared" si="95"/>
        <v>0</v>
      </c>
      <c r="X481">
        <f t="shared" si="96"/>
        <v>477037.40806290129</v>
      </c>
      <c r="Z481">
        <f t="shared" si="98"/>
        <v>4300318.5347139426</v>
      </c>
      <c r="AC481">
        <v>477127.98031575844</v>
      </c>
      <c r="AD481">
        <v>4300432.8947938662</v>
      </c>
    </row>
    <row r="482" spans="1:30" x14ac:dyDescent="0.25">
      <c r="A482" s="3" t="s">
        <v>65</v>
      </c>
      <c r="B482" s="2">
        <v>49</v>
      </c>
      <c r="C482">
        <v>3.68</v>
      </c>
      <c r="D482">
        <v>122.4</v>
      </c>
      <c r="E482" s="1" t="s">
        <v>2</v>
      </c>
      <c r="F482" s="1" t="s">
        <v>3</v>
      </c>
      <c r="I482" t="s">
        <v>34</v>
      </c>
      <c r="J482" s="17">
        <v>477040.94099999999</v>
      </c>
      <c r="K482" s="17">
        <v>4300320.4850000003</v>
      </c>
      <c r="L482">
        <f t="shared" si="87"/>
        <v>0.245</v>
      </c>
      <c r="M482" s="2">
        <f t="shared" si="88"/>
        <v>3.9250000000000003</v>
      </c>
      <c r="N482">
        <f t="shared" si="89"/>
        <v>2.1362830044410597</v>
      </c>
      <c r="O482">
        <f t="shared" si="90"/>
        <v>3.313987107595409</v>
      </c>
      <c r="P482">
        <f t="shared" si="91"/>
        <v>-2.1031201702925628</v>
      </c>
      <c r="Q482">
        <f t="shared" si="97"/>
        <v>477044.25498710759</v>
      </c>
      <c r="R482">
        <v>4300318.3818798298</v>
      </c>
      <c r="S482">
        <f t="shared" si="92"/>
        <v>0</v>
      </c>
      <c r="T482">
        <f t="shared" si="93"/>
        <v>1</v>
      </c>
      <c r="U482">
        <f t="shared" si="94"/>
        <v>0</v>
      </c>
      <c r="V482">
        <f t="shared" si="95"/>
        <v>0</v>
      </c>
      <c r="X482">
        <f t="shared" si="96"/>
        <v>477044.25498710759</v>
      </c>
      <c r="Z482">
        <f t="shared" si="98"/>
        <v>4300318.3818798298</v>
      </c>
      <c r="AC482">
        <v>476979.3842429014</v>
      </c>
      <c r="AD482">
        <v>4300433.7783619137</v>
      </c>
    </row>
    <row r="483" spans="1:30" x14ac:dyDescent="0.25">
      <c r="A483" s="3" t="s">
        <v>65</v>
      </c>
      <c r="B483" s="2">
        <v>45</v>
      </c>
      <c r="C483">
        <v>8.93</v>
      </c>
      <c r="D483">
        <v>133.6</v>
      </c>
      <c r="E483" s="1" t="s">
        <v>2</v>
      </c>
      <c r="F483" s="1" t="s">
        <v>3</v>
      </c>
      <c r="I483" t="s">
        <v>34</v>
      </c>
      <c r="J483" s="17">
        <v>477040.94099999999</v>
      </c>
      <c r="K483" s="17">
        <v>4300320.4850000003</v>
      </c>
      <c r="L483">
        <f t="shared" si="87"/>
        <v>0.22500000000000001</v>
      </c>
      <c r="M483" s="2">
        <f t="shared" si="88"/>
        <v>9.1549999999999994</v>
      </c>
      <c r="N483">
        <f t="shared" si="89"/>
        <v>2.331759880664424</v>
      </c>
      <c r="O483">
        <f t="shared" si="90"/>
        <v>6.6297933914600167</v>
      </c>
      <c r="P483">
        <f t="shared" si="91"/>
        <v>-6.3134669229000542</v>
      </c>
      <c r="Q483">
        <f t="shared" si="97"/>
        <v>477047.57079339144</v>
      </c>
      <c r="R483">
        <v>4300314.171533077</v>
      </c>
      <c r="S483">
        <f t="shared" si="92"/>
        <v>0</v>
      </c>
      <c r="T483">
        <f t="shared" si="93"/>
        <v>1</v>
      </c>
      <c r="U483">
        <f t="shared" si="94"/>
        <v>0</v>
      </c>
      <c r="V483">
        <f t="shared" si="95"/>
        <v>0</v>
      </c>
      <c r="X483">
        <f t="shared" si="96"/>
        <v>477047.57079339144</v>
      </c>
      <c r="Z483">
        <f t="shared" si="98"/>
        <v>4300314.171533077</v>
      </c>
      <c r="AC483">
        <v>477042.12352259719</v>
      </c>
      <c r="AD483">
        <v>4300438.3531785151</v>
      </c>
    </row>
    <row r="484" spans="1:30" x14ac:dyDescent="0.25">
      <c r="A484" s="3" t="s">
        <v>65</v>
      </c>
      <c r="B484" s="2">
        <v>45</v>
      </c>
      <c r="C484">
        <v>13.67</v>
      </c>
      <c r="D484">
        <v>140.22999999999999</v>
      </c>
      <c r="E484" s="1" t="s">
        <v>2</v>
      </c>
      <c r="F484" s="1" t="s">
        <v>3</v>
      </c>
      <c r="I484" t="s">
        <v>34</v>
      </c>
      <c r="J484" s="17">
        <v>477040.94099999999</v>
      </c>
      <c r="K484" s="17">
        <v>4300320.4850000003</v>
      </c>
      <c r="L484">
        <f t="shared" si="87"/>
        <v>0.22500000000000001</v>
      </c>
      <c r="M484" s="2">
        <f t="shared" si="88"/>
        <v>13.895</v>
      </c>
      <c r="N484">
        <f t="shared" si="89"/>
        <v>2.4474752100716484</v>
      </c>
      <c r="O484">
        <f t="shared" si="90"/>
        <v>8.8887334816052004</v>
      </c>
      <c r="P484">
        <f t="shared" si="91"/>
        <v>-10.679955154072076</v>
      </c>
      <c r="Q484">
        <f t="shared" si="97"/>
        <v>477049.82973348157</v>
      </c>
      <c r="R484">
        <v>4300309.8050448466</v>
      </c>
      <c r="S484">
        <f t="shared" si="92"/>
        <v>0</v>
      </c>
      <c r="T484">
        <f t="shared" si="93"/>
        <v>1</v>
      </c>
      <c r="U484">
        <f t="shared" si="94"/>
        <v>0</v>
      </c>
      <c r="V484">
        <f t="shared" si="95"/>
        <v>0</v>
      </c>
      <c r="X484">
        <f t="shared" si="96"/>
        <v>477049.82973348157</v>
      </c>
      <c r="Z484">
        <f t="shared" si="98"/>
        <v>4300309.8050448466</v>
      </c>
      <c r="AC484">
        <v>477097.07652272575</v>
      </c>
      <c r="AD484">
        <v>4300447.4916795855</v>
      </c>
    </row>
    <row r="485" spans="1:30" x14ac:dyDescent="0.25">
      <c r="A485" s="3" t="s">
        <v>65</v>
      </c>
      <c r="B485" s="2">
        <v>43</v>
      </c>
      <c r="C485">
        <v>21.74</v>
      </c>
      <c r="D485">
        <v>276.7</v>
      </c>
      <c r="E485" s="1" t="s">
        <v>2</v>
      </c>
      <c r="G485" s="1">
        <v>1</v>
      </c>
      <c r="I485" t="s">
        <v>67</v>
      </c>
      <c r="J485" s="17">
        <v>477040.94099999999</v>
      </c>
      <c r="K485" s="17">
        <v>4300320.4850000003</v>
      </c>
      <c r="L485">
        <f t="shared" si="87"/>
        <v>0.215</v>
      </c>
      <c r="M485" s="2">
        <f t="shared" si="88"/>
        <v>21.954999999999998</v>
      </c>
      <c r="N485">
        <f t="shared" si="89"/>
        <v>4.8293260402683096</v>
      </c>
      <c r="O485">
        <f t="shared" si="90"/>
        <v>-21.805061610617461</v>
      </c>
      <c r="P485">
        <f t="shared" si="91"/>
        <v>2.5615060330158519</v>
      </c>
      <c r="Q485">
        <f t="shared" si="97"/>
        <v>477019.1359383894</v>
      </c>
      <c r="R485">
        <v>4300323.0465060333</v>
      </c>
      <c r="S485">
        <f t="shared" si="92"/>
        <v>0</v>
      </c>
      <c r="T485">
        <f t="shared" si="93"/>
        <v>1</v>
      </c>
      <c r="U485">
        <f t="shared" si="94"/>
        <v>0</v>
      </c>
      <c r="V485">
        <f t="shared" si="95"/>
        <v>0</v>
      </c>
      <c r="X485">
        <f t="shared" si="96"/>
        <v>477019.1359383894</v>
      </c>
      <c r="Z485">
        <f t="shared" si="98"/>
        <v>4300323.0465060333</v>
      </c>
      <c r="AC485">
        <v>477116.98521947354</v>
      </c>
      <c r="AD485">
        <v>4300450.1422208091</v>
      </c>
    </row>
    <row r="486" spans="1:30" x14ac:dyDescent="0.25">
      <c r="A486" s="3" t="s">
        <v>65</v>
      </c>
      <c r="B486" s="2">
        <v>48.4</v>
      </c>
      <c r="C486">
        <v>11.8</v>
      </c>
      <c r="D486">
        <v>221.22</v>
      </c>
      <c r="E486" s="1" t="s">
        <v>4</v>
      </c>
      <c r="F486" s="1" t="s">
        <v>3</v>
      </c>
      <c r="J486" s="17">
        <v>477040.94099999999</v>
      </c>
      <c r="K486" s="17">
        <v>4300320.4850000003</v>
      </c>
      <c r="L486">
        <f t="shared" si="87"/>
        <v>0.24199999999999999</v>
      </c>
      <c r="M486" s="2">
        <f t="shared" si="88"/>
        <v>12.042000000000002</v>
      </c>
      <c r="N486">
        <f t="shared" si="89"/>
        <v>3.8610173712618558</v>
      </c>
      <c r="O486">
        <f t="shared" si="90"/>
        <v>-7.935100734622619</v>
      </c>
      <c r="P486">
        <f t="shared" si="91"/>
        <v>-9.0578110121260309</v>
      </c>
      <c r="Q486">
        <f t="shared" si="97"/>
        <v>477033.00589926535</v>
      </c>
      <c r="R486">
        <v>4300311.4271889878</v>
      </c>
      <c r="S486">
        <f t="shared" si="92"/>
        <v>0</v>
      </c>
      <c r="T486">
        <f t="shared" si="93"/>
        <v>1</v>
      </c>
      <c r="U486">
        <f t="shared" si="94"/>
        <v>0</v>
      </c>
      <c r="V486">
        <f t="shared" si="95"/>
        <v>0</v>
      </c>
      <c r="X486">
        <f t="shared" si="96"/>
        <v>477033.00589926535</v>
      </c>
      <c r="Z486">
        <f t="shared" si="98"/>
        <v>4300311.4271889878</v>
      </c>
      <c r="AC486">
        <v>477134.75925245386</v>
      </c>
      <c r="AD486">
        <v>4300461.3449779768</v>
      </c>
    </row>
    <row r="487" spans="1:30" x14ac:dyDescent="0.25">
      <c r="A487" s="3" t="s">
        <v>65</v>
      </c>
      <c r="B487" s="2">
        <v>36.1</v>
      </c>
      <c r="C487">
        <v>12.42</v>
      </c>
      <c r="D487">
        <v>245.89</v>
      </c>
      <c r="E487" s="1" t="s">
        <v>2</v>
      </c>
      <c r="F487" s="1" t="s">
        <v>3</v>
      </c>
      <c r="J487" s="17">
        <v>477040.94099999999</v>
      </c>
      <c r="K487" s="17">
        <v>4300320.4850000003</v>
      </c>
      <c r="L487">
        <f t="shared" si="87"/>
        <v>0.18049999999999999</v>
      </c>
      <c r="M487" s="2">
        <f t="shared" si="88"/>
        <v>12.6005</v>
      </c>
      <c r="N487">
        <f t="shared" si="89"/>
        <v>4.2915900977288564</v>
      </c>
      <c r="O487">
        <f t="shared" si="90"/>
        <v>-11.501268873825737</v>
      </c>
      <c r="P487">
        <f t="shared" si="91"/>
        <v>-5.1471753945214749</v>
      </c>
      <c r="Q487">
        <f t="shared" si="97"/>
        <v>477029.43973112619</v>
      </c>
      <c r="R487">
        <v>4300315.3378246054</v>
      </c>
      <c r="S487">
        <f t="shared" si="92"/>
        <v>0</v>
      </c>
      <c r="T487">
        <f t="shared" si="93"/>
        <v>1</v>
      </c>
      <c r="U487">
        <f t="shared" si="94"/>
        <v>0</v>
      </c>
      <c r="V487">
        <f t="shared" si="95"/>
        <v>0</v>
      </c>
      <c r="X487">
        <f t="shared" si="96"/>
        <v>477029.43973112619</v>
      </c>
      <c r="Z487">
        <f t="shared" si="98"/>
        <v>4300315.3378246054</v>
      </c>
      <c r="AC487">
        <v>477072.067700001</v>
      </c>
      <c r="AD487">
        <v>4300461.605225171</v>
      </c>
    </row>
    <row r="488" spans="1:30" x14ac:dyDescent="0.25">
      <c r="A488" s="3" t="s">
        <v>65</v>
      </c>
      <c r="B488" s="2">
        <f>AVERAGE(41.8,38.5)</f>
        <v>40.15</v>
      </c>
      <c r="C488">
        <v>18.73</v>
      </c>
      <c r="D488">
        <v>281.89999999999998</v>
      </c>
      <c r="E488" s="1" t="s">
        <v>2</v>
      </c>
      <c r="F488" s="1" t="s">
        <v>3</v>
      </c>
      <c r="J488" s="17">
        <v>477040.94099999999</v>
      </c>
      <c r="K488" s="17">
        <v>4300320.4850000003</v>
      </c>
      <c r="L488">
        <f t="shared" si="87"/>
        <v>0.20074999999999998</v>
      </c>
      <c r="M488" s="2">
        <f t="shared" si="88"/>
        <v>18.93075</v>
      </c>
      <c r="N488">
        <f t="shared" si="89"/>
        <v>4.9200831613720144</v>
      </c>
      <c r="O488">
        <f t="shared" si="90"/>
        <v>-18.523908969715492</v>
      </c>
      <c r="P488">
        <f t="shared" si="91"/>
        <v>3.9035998826972338</v>
      </c>
      <c r="Q488">
        <f t="shared" si="97"/>
        <v>477022.41709103028</v>
      </c>
      <c r="R488">
        <v>4300324.3885998828</v>
      </c>
      <c r="S488">
        <f t="shared" si="92"/>
        <v>0</v>
      </c>
      <c r="T488">
        <f t="shared" si="93"/>
        <v>1</v>
      </c>
      <c r="U488">
        <f t="shared" si="94"/>
        <v>0</v>
      </c>
      <c r="V488">
        <f t="shared" si="95"/>
        <v>0</v>
      </c>
      <c r="X488">
        <f t="shared" si="96"/>
        <v>477022.41709103028</v>
      </c>
      <c r="Z488">
        <f t="shared" si="98"/>
        <v>4300324.3885998828</v>
      </c>
      <c r="AC488">
        <v>477031.13997397444</v>
      </c>
      <c r="AD488">
        <v>4300465.5892703645</v>
      </c>
    </row>
    <row r="489" spans="1:30" x14ac:dyDescent="0.25">
      <c r="A489" s="3" t="s">
        <v>65</v>
      </c>
      <c r="B489" s="2">
        <v>49.5</v>
      </c>
      <c r="C489">
        <v>20.29</v>
      </c>
      <c r="D489">
        <v>274</v>
      </c>
      <c r="E489" s="1" t="s">
        <v>2</v>
      </c>
      <c r="G489" s="1">
        <v>1</v>
      </c>
      <c r="I489" t="s">
        <v>69</v>
      </c>
      <c r="J489" s="17">
        <v>477040.94099999999</v>
      </c>
      <c r="K489" s="17">
        <v>4300320.4850000003</v>
      </c>
      <c r="L489">
        <f t="shared" si="87"/>
        <v>0.2475</v>
      </c>
      <c r="M489" s="2">
        <f t="shared" si="88"/>
        <v>20.537499999999998</v>
      </c>
      <c r="N489">
        <f t="shared" si="89"/>
        <v>4.782202150464463</v>
      </c>
      <c r="O489">
        <f t="shared" si="90"/>
        <v>-20.48747168221114</v>
      </c>
      <c r="P489">
        <f t="shared" si="91"/>
        <v>1.4326235795199715</v>
      </c>
      <c r="Q489">
        <f t="shared" si="97"/>
        <v>477020.4535283178</v>
      </c>
      <c r="R489">
        <v>4300321.9176235795</v>
      </c>
      <c r="S489">
        <f t="shared" si="92"/>
        <v>0</v>
      </c>
      <c r="T489">
        <f t="shared" si="93"/>
        <v>1</v>
      </c>
      <c r="U489">
        <f t="shared" si="94"/>
        <v>0</v>
      </c>
      <c r="V489">
        <f t="shared" si="95"/>
        <v>0</v>
      </c>
      <c r="X489">
        <f t="shared" si="96"/>
        <v>477020.4535283178</v>
      </c>
      <c r="Z489">
        <f t="shared" si="98"/>
        <v>4300321.9176235795</v>
      </c>
      <c r="AC489">
        <v>477135.00115762185</v>
      </c>
      <c r="AD489">
        <v>4300465.7686389694</v>
      </c>
    </row>
    <row r="490" spans="1:30" x14ac:dyDescent="0.25">
      <c r="A490" s="3" t="s">
        <v>65</v>
      </c>
      <c r="B490" s="2">
        <v>43</v>
      </c>
      <c r="C490">
        <v>23.4</v>
      </c>
      <c r="D490">
        <v>276.08999999999997</v>
      </c>
      <c r="E490" s="1" t="s">
        <v>2</v>
      </c>
      <c r="F490" s="1" t="s">
        <v>3</v>
      </c>
      <c r="J490" s="17">
        <v>477040.94099999999</v>
      </c>
      <c r="K490" s="17">
        <v>4300320.4850000003</v>
      </c>
      <c r="L490">
        <f t="shared" si="87"/>
        <v>0.215</v>
      </c>
      <c r="M490" s="2">
        <f t="shared" si="88"/>
        <v>23.614999999999998</v>
      </c>
      <c r="N490">
        <f t="shared" si="89"/>
        <v>4.8186795318311439</v>
      </c>
      <c r="O490">
        <f t="shared" si="90"/>
        <v>-23.481728170531031</v>
      </c>
      <c r="P490">
        <f t="shared" si="91"/>
        <v>2.5053277480779235</v>
      </c>
      <c r="Q490">
        <f t="shared" si="97"/>
        <v>477017.45927182946</v>
      </c>
      <c r="R490">
        <v>4300322.9903277485</v>
      </c>
      <c r="S490">
        <f t="shared" si="92"/>
        <v>0</v>
      </c>
      <c r="T490">
        <f t="shared" si="93"/>
        <v>1</v>
      </c>
      <c r="U490">
        <f t="shared" si="94"/>
        <v>0</v>
      </c>
      <c r="V490">
        <f t="shared" si="95"/>
        <v>0</v>
      </c>
      <c r="X490">
        <f t="shared" si="96"/>
        <v>477017.45927182946</v>
      </c>
      <c r="Z490">
        <f t="shared" si="98"/>
        <v>4300322.9903277485</v>
      </c>
      <c r="AC490">
        <v>477146.99269664538</v>
      </c>
      <c r="AD490">
        <v>4300467.3574083326</v>
      </c>
    </row>
    <row r="491" spans="1:30" x14ac:dyDescent="0.25">
      <c r="A491" s="3" t="s">
        <v>65</v>
      </c>
      <c r="B491" s="2">
        <v>39</v>
      </c>
      <c r="C491">
        <v>18.96</v>
      </c>
      <c r="D491">
        <v>281.89999999999998</v>
      </c>
      <c r="E491" s="1" t="s">
        <v>2</v>
      </c>
      <c r="F491" s="1" t="s">
        <v>3</v>
      </c>
      <c r="J491" s="17">
        <v>477040.94099999999</v>
      </c>
      <c r="K491" s="17">
        <v>4300320.4850000003</v>
      </c>
      <c r="L491">
        <f t="shared" si="87"/>
        <v>0.19500000000000001</v>
      </c>
      <c r="M491" s="2">
        <f t="shared" si="88"/>
        <v>19.155000000000001</v>
      </c>
      <c r="N491">
        <f t="shared" si="89"/>
        <v>4.9200831613720144</v>
      </c>
      <c r="O491">
        <f t="shared" si="90"/>
        <v>-18.74333960962457</v>
      </c>
      <c r="P491">
        <f t="shared" si="91"/>
        <v>3.949841171272428</v>
      </c>
      <c r="Q491">
        <f t="shared" si="97"/>
        <v>477022.19766039035</v>
      </c>
      <c r="R491">
        <v>4300324.4348411718</v>
      </c>
      <c r="S491">
        <f t="shared" si="92"/>
        <v>0</v>
      </c>
      <c r="T491">
        <f t="shared" si="93"/>
        <v>1</v>
      </c>
      <c r="U491">
        <f t="shared" si="94"/>
        <v>0</v>
      </c>
      <c r="V491">
        <f t="shared" si="95"/>
        <v>0</v>
      </c>
      <c r="X491">
        <f t="shared" si="96"/>
        <v>477022.19766039035</v>
      </c>
      <c r="Z491">
        <f t="shared" si="98"/>
        <v>4300324.4348411718</v>
      </c>
      <c r="AC491">
        <v>477143.43023525982</v>
      </c>
      <c r="AD491">
        <v>4300467.8120232988</v>
      </c>
    </row>
    <row r="492" spans="1:30" x14ac:dyDescent="0.25">
      <c r="A492" s="3" t="s">
        <v>65</v>
      </c>
      <c r="B492" s="2">
        <v>41</v>
      </c>
      <c r="C492">
        <v>24.86</v>
      </c>
      <c r="D492">
        <v>283.5</v>
      </c>
      <c r="E492" s="1" t="s">
        <v>2</v>
      </c>
      <c r="F492" s="1" t="s">
        <v>3</v>
      </c>
      <c r="J492" s="17">
        <v>477040.94099999999</v>
      </c>
      <c r="K492" s="17">
        <v>4300320.4850000003</v>
      </c>
      <c r="L492">
        <f t="shared" si="87"/>
        <v>0.20499999999999999</v>
      </c>
      <c r="M492" s="2">
        <f t="shared" si="88"/>
        <v>25.064999999999998</v>
      </c>
      <c r="N492">
        <f t="shared" si="89"/>
        <v>4.9480084294039246</v>
      </c>
      <c r="O492">
        <f t="shared" si="90"/>
        <v>-24.372452054767759</v>
      </c>
      <c r="P492">
        <f t="shared" si="91"/>
        <v>5.8513080450482748</v>
      </c>
      <c r="Q492">
        <f t="shared" si="97"/>
        <v>477016.56854794524</v>
      </c>
      <c r="R492">
        <v>4300326.3363080453</v>
      </c>
      <c r="S492">
        <f t="shared" si="92"/>
        <v>0</v>
      </c>
      <c r="T492">
        <f t="shared" si="93"/>
        <v>1</v>
      </c>
      <c r="U492">
        <f t="shared" si="94"/>
        <v>0</v>
      </c>
      <c r="V492">
        <f t="shared" si="95"/>
        <v>0</v>
      </c>
      <c r="X492">
        <f t="shared" si="96"/>
        <v>477016.56854794524</v>
      </c>
      <c r="Z492">
        <f t="shared" si="98"/>
        <v>4300326.3363080453</v>
      </c>
      <c r="AC492">
        <v>477115.27195455582</v>
      </c>
      <c r="AD492">
        <v>4300469.3513665674</v>
      </c>
    </row>
    <row r="493" spans="1:30" x14ac:dyDescent="0.25">
      <c r="A493" s="3" t="s">
        <v>65</v>
      </c>
      <c r="B493" s="2">
        <v>30.2</v>
      </c>
      <c r="C493">
        <v>25.24</v>
      </c>
      <c r="D493">
        <v>282.5</v>
      </c>
      <c r="E493" s="1" t="s">
        <v>4</v>
      </c>
      <c r="F493" s="1" t="s">
        <v>3</v>
      </c>
      <c r="J493" s="17">
        <v>477040.94099999999</v>
      </c>
      <c r="K493" s="17">
        <v>4300320.4850000003</v>
      </c>
      <c r="L493">
        <f t="shared" si="87"/>
        <v>0.151</v>
      </c>
      <c r="M493" s="2">
        <f t="shared" si="88"/>
        <v>25.390999999999998</v>
      </c>
      <c r="N493">
        <f t="shared" si="89"/>
        <v>4.9305551368839806</v>
      </c>
      <c r="O493">
        <f t="shared" si="90"/>
        <v>-24.789131916782228</v>
      </c>
      <c r="P493">
        <f t="shared" si="91"/>
        <v>5.4956182375023594</v>
      </c>
      <c r="Q493">
        <f t="shared" si="97"/>
        <v>477016.15186808322</v>
      </c>
      <c r="R493">
        <v>4300325.9806182375</v>
      </c>
      <c r="S493">
        <f t="shared" si="92"/>
        <v>0</v>
      </c>
      <c r="T493">
        <f t="shared" si="93"/>
        <v>1</v>
      </c>
      <c r="U493">
        <f t="shared" si="94"/>
        <v>0</v>
      </c>
      <c r="V493">
        <f t="shared" si="95"/>
        <v>0</v>
      </c>
      <c r="X493">
        <f t="shared" si="96"/>
        <v>477016.15186808322</v>
      </c>
      <c r="Z493">
        <f t="shared" si="98"/>
        <v>4300325.9806182375</v>
      </c>
      <c r="AC493">
        <v>477048.95591199643</v>
      </c>
      <c r="AD493">
        <v>4300479.9435929712</v>
      </c>
    </row>
    <row r="494" spans="1:30" x14ac:dyDescent="0.25">
      <c r="A494" s="3" t="s">
        <v>65</v>
      </c>
      <c r="B494" s="2">
        <v>35</v>
      </c>
      <c r="C494">
        <v>29.86</v>
      </c>
      <c r="D494">
        <v>291.5</v>
      </c>
      <c r="E494" s="1" t="s">
        <v>2</v>
      </c>
      <c r="F494" s="1" t="s">
        <v>3</v>
      </c>
      <c r="J494" s="17">
        <v>477040.94099999999</v>
      </c>
      <c r="K494" s="17">
        <v>4300320.4850000003</v>
      </c>
      <c r="L494">
        <f t="shared" si="87"/>
        <v>0.17499999999999999</v>
      </c>
      <c r="M494" s="2">
        <f t="shared" si="88"/>
        <v>30.035</v>
      </c>
      <c r="N494">
        <f t="shared" si="89"/>
        <v>5.0876347695634703</v>
      </c>
      <c r="O494">
        <f t="shared" si="90"/>
        <v>-27.945091654340111</v>
      </c>
      <c r="P494">
        <f t="shared" si="91"/>
        <v>11.007864344664256</v>
      </c>
      <c r="Q494">
        <f t="shared" si="97"/>
        <v>477012.99590834568</v>
      </c>
      <c r="R494">
        <v>4300331.4928643452</v>
      </c>
      <c r="S494">
        <f t="shared" si="92"/>
        <v>0</v>
      </c>
      <c r="T494">
        <f t="shared" si="93"/>
        <v>1</v>
      </c>
      <c r="U494">
        <f t="shared" si="94"/>
        <v>0</v>
      </c>
      <c r="V494">
        <f t="shared" si="95"/>
        <v>0</v>
      </c>
      <c r="X494">
        <f t="shared" si="96"/>
        <v>477012.99590834568</v>
      </c>
      <c r="Z494">
        <f t="shared" si="98"/>
        <v>4300331.4928643452</v>
      </c>
      <c r="AC494">
        <v>477049.07101028418</v>
      </c>
      <c r="AD494">
        <v>4300488.0262975078</v>
      </c>
    </row>
    <row r="495" spans="1:30" x14ac:dyDescent="0.25">
      <c r="A495" s="3" t="s">
        <v>65</v>
      </c>
      <c r="B495" s="2">
        <v>44</v>
      </c>
      <c r="C495">
        <v>31.43</v>
      </c>
      <c r="D495">
        <v>289.2</v>
      </c>
      <c r="E495" s="1" t="s">
        <v>2</v>
      </c>
      <c r="F495" s="1" t="s">
        <v>3</v>
      </c>
      <c r="J495" s="17">
        <v>477040.94099999999</v>
      </c>
      <c r="K495" s="17">
        <v>4300320.4850000003</v>
      </c>
      <c r="L495">
        <f t="shared" si="87"/>
        <v>0.22</v>
      </c>
      <c r="M495" s="2">
        <f t="shared" si="88"/>
        <v>31.65</v>
      </c>
      <c r="N495">
        <f t="shared" si="89"/>
        <v>5.0474921967676005</v>
      </c>
      <c r="O495">
        <f t="shared" si="90"/>
        <v>-29.889512118016281</v>
      </c>
      <c r="P495">
        <f t="shared" si="91"/>
        <v>10.408629369276142</v>
      </c>
      <c r="Q495">
        <f t="shared" si="97"/>
        <v>477011.05148788198</v>
      </c>
      <c r="R495">
        <v>4300330.8936293693</v>
      </c>
      <c r="S495">
        <f t="shared" si="92"/>
        <v>0</v>
      </c>
      <c r="T495">
        <f t="shared" si="93"/>
        <v>1</v>
      </c>
      <c r="U495">
        <f t="shared" si="94"/>
        <v>0</v>
      </c>
      <c r="V495">
        <f t="shared" si="95"/>
        <v>0</v>
      </c>
      <c r="X495">
        <f t="shared" si="96"/>
        <v>477011.05148788198</v>
      </c>
      <c r="Z495">
        <f t="shared" si="98"/>
        <v>4300330.8936293693</v>
      </c>
      <c r="AC495">
        <v>477023.90980688151</v>
      </c>
      <c r="AD495">
        <v>4300488.832347733</v>
      </c>
    </row>
    <row r="496" spans="1:30" x14ac:dyDescent="0.25">
      <c r="A496" s="3" t="s">
        <v>65</v>
      </c>
      <c r="B496" s="2">
        <v>41</v>
      </c>
      <c r="C496">
        <v>17.68</v>
      </c>
      <c r="D496">
        <v>296.8</v>
      </c>
      <c r="E496" s="1" t="s">
        <v>2</v>
      </c>
      <c r="F496" s="1" t="s">
        <v>3</v>
      </c>
      <c r="J496" s="17">
        <v>477040.94099999999</v>
      </c>
      <c r="K496" s="17">
        <v>4300320.4850000003</v>
      </c>
      <c r="L496">
        <f t="shared" si="87"/>
        <v>0.20499999999999999</v>
      </c>
      <c r="M496" s="2">
        <f t="shared" si="88"/>
        <v>17.884999999999998</v>
      </c>
      <c r="N496">
        <f t="shared" si="89"/>
        <v>5.1801372199191702</v>
      </c>
      <c r="O496">
        <f t="shared" si="90"/>
        <v>-15.963897363016262</v>
      </c>
      <c r="P496">
        <f t="shared" si="91"/>
        <v>8.0639448152304674</v>
      </c>
      <c r="Q496">
        <f t="shared" si="97"/>
        <v>477024.977102637</v>
      </c>
      <c r="R496">
        <v>4300328.548944816</v>
      </c>
      <c r="S496">
        <f t="shared" si="92"/>
        <v>0</v>
      </c>
      <c r="T496">
        <f t="shared" si="93"/>
        <v>1</v>
      </c>
      <c r="U496">
        <f t="shared" si="94"/>
        <v>0</v>
      </c>
      <c r="V496">
        <f t="shared" si="95"/>
        <v>0</v>
      </c>
      <c r="X496">
        <f t="shared" si="96"/>
        <v>477024.977102637</v>
      </c>
      <c r="Z496">
        <f t="shared" si="98"/>
        <v>4300328.548944816</v>
      </c>
      <c r="AC496">
        <v>477044.83367466158</v>
      </c>
      <c r="AD496">
        <v>4300488.8724008268</v>
      </c>
    </row>
    <row r="497" spans="1:29" x14ac:dyDescent="0.25">
      <c r="A497" s="3" t="s">
        <v>65</v>
      </c>
      <c r="B497" s="2">
        <v>31.8</v>
      </c>
      <c r="C497">
        <v>15.25</v>
      </c>
      <c r="D497">
        <v>293.2</v>
      </c>
      <c r="E497" s="1" t="s">
        <v>2</v>
      </c>
      <c r="F497" s="1" t="s">
        <v>3</v>
      </c>
      <c r="J497" s="17">
        <v>477040.94099999999</v>
      </c>
      <c r="K497" s="17">
        <v>4300320.4850000003</v>
      </c>
      <c r="L497">
        <f t="shared" si="87"/>
        <v>0.159</v>
      </c>
      <c r="M497" s="2">
        <f t="shared" si="88"/>
        <v>15.409000000000001</v>
      </c>
      <c r="N497">
        <f t="shared" si="89"/>
        <v>5.1173053668473738</v>
      </c>
      <c r="O497">
        <f t="shared" si="90"/>
        <v>-14.16295644258391</v>
      </c>
      <c r="P497">
        <f t="shared" si="91"/>
        <v>6.070250884886959</v>
      </c>
      <c r="Q497">
        <f t="shared" si="97"/>
        <v>477026.77804355742</v>
      </c>
      <c r="R497">
        <v>4300326.555250885</v>
      </c>
      <c r="S497">
        <f t="shared" si="92"/>
        <v>0</v>
      </c>
      <c r="T497">
        <f t="shared" si="93"/>
        <v>1</v>
      </c>
      <c r="U497">
        <f t="shared" si="94"/>
        <v>0</v>
      </c>
      <c r="V497">
        <f t="shared" si="95"/>
        <v>0</v>
      </c>
      <c r="X497">
        <f t="shared" si="96"/>
        <v>477026.77804355742</v>
      </c>
      <c r="Z497">
        <f t="shared" si="98"/>
        <v>4300326.555250885</v>
      </c>
      <c r="AC497">
        <v>477057.75999220862</v>
      </c>
    </row>
    <row r="498" spans="1:29" x14ac:dyDescent="0.25">
      <c r="A498" s="3" t="s">
        <v>65</v>
      </c>
      <c r="B498" s="2">
        <v>42.1</v>
      </c>
      <c r="C498">
        <v>16.78</v>
      </c>
      <c r="D498">
        <v>308.8</v>
      </c>
      <c r="E498" s="1" t="s">
        <v>2</v>
      </c>
      <c r="F498" s="1" t="s">
        <v>3</v>
      </c>
      <c r="J498" s="17">
        <v>477040.94099999999</v>
      </c>
      <c r="K498" s="17">
        <v>4300320.4850000003</v>
      </c>
      <c r="L498">
        <f t="shared" si="87"/>
        <v>0.21050000000000002</v>
      </c>
      <c r="M498" s="2">
        <f t="shared" si="88"/>
        <v>16.990500000000001</v>
      </c>
      <c r="N498">
        <f t="shared" si="89"/>
        <v>5.38957673015849</v>
      </c>
      <c r="O498">
        <f t="shared" si="90"/>
        <v>-13.241341693168208</v>
      </c>
      <c r="P498">
        <f t="shared" si="91"/>
        <v>10.64631205698787</v>
      </c>
      <c r="Q498">
        <f t="shared" si="97"/>
        <v>477027.69965830684</v>
      </c>
      <c r="R498">
        <v>4300331.1313120574</v>
      </c>
      <c r="S498">
        <f t="shared" si="92"/>
        <v>0</v>
      </c>
      <c r="T498">
        <f t="shared" si="93"/>
        <v>1</v>
      </c>
      <c r="U498">
        <f t="shared" si="94"/>
        <v>0</v>
      </c>
      <c r="V498">
        <f t="shared" si="95"/>
        <v>0</v>
      </c>
      <c r="X498">
        <f t="shared" si="96"/>
        <v>477027.69965830684</v>
      </c>
      <c r="Z498">
        <f t="shared" si="98"/>
        <v>4300331.1313120574</v>
      </c>
      <c r="AC498">
        <v>477058.88</v>
      </c>
    </row>
    <row r="499" spans="1:29" x14ac:dyDescent="0.25">
      <c r="A499" s="3" t="s">
        <v>68</v>
      </c>
      <c r="B499" s="2">
        <v>39.200000000000003</v>
      </c>
      <c r="C499">
        <v>10.3</v>
      </c>
      <c r="D499">
        <v>44.8</v>
      </c>
      <c r="E499" s="1" t="s">
        <v>2</v>
      </c>
      <c r="F499" s="1" t="s">
        <v>3</v>
      </c>
      <c r="J499" s="17">
        <v>477043.364</v>
      </c>
      <c r="K499" s="17">
        <v>4300275.6459999997</v>
      </c>
      <c r="L499">
        <f t="shared" si="87"/>
        <v>0.19600000000000001</v>
      </c>
      <c r="M499" s="2">
        <f t="shared" si="88"/>
        <v>10.496</v>
      </c>
      <c r="N499">
        <f t="shared" si="89"/>
        <v>0.78190750489345962</v>
      </c>
      <c r="O499">
        <f t="shared" si="90"/>
        <v>7.3958406677778896</v>
      </c>
      <c r="P499">
        <f t="shared" si="91"/>
        <v>7.4476544506873239</v>
      </c>
      <c r="Q499">
        <f t="shared" si="97"/>
        <v>477050.75984066777</v>
      </c>
      <c r="R499">
        <v>4300283.09365445</v>
      </c>
      <c r="S499">
        <f t="shared" si="92"/>
        <v>0</v>
      </c>
      <c r="T499">
        <f t="shared" si="93"/>
        <v>1</v>
      </c>
      <c r="U499">
        <f t="shared" si="94"/>
        <v>0</v>
      </c>
      <c r="V499">
        <f t="shared" si="95"/>
        <v>0</v>
      </c>
      <c r="X499">
        <f t="shared" si="96"/>
        <v>477050.75984066777</v>
      </c>
      <c r="Z499">
        <f t="shared" si="98"/>
        <v>4300283.09365445</v>
      </c>
      <c r="AC499">
        <v>477034.90700000001</v>
      </c>
    </row>
    <row r="500" spans="1:29" x14ac:dyDescent="0.25">
      <c r="A500" s="3" t="s">
        <v>68</v>
      </c>
      <c r="B500" s="2">
        <v>48.5</v>
      </c>
      <c r="C500">
        <v>25.81</v>
      </c>
      <c r="D500">
        <v>42</v>
      </c>
      <c r="E500" s="1" t="s">
        <v>2</v>
      </c>
      <c r="F500" s="1" t="s">
        <v>3</v>
      </c>
      <c r="J500" s="17">
        <v>477043.364</v>
      </c>
      <c r="K500" s="17">
        <v>4300275.6459999997</v>
      </c>
      <c r="L500">
        <f t="shared" si="87"/>
        <v>0.24249999999999999</v>
      </c>
      <c r="M500" s="2">
        <f t="shared" si="88"/>
        <v>26.052499999999998</v>
      </c>
      <c r="N500">
        <f t="shared" si="89"/>
        <v>0.73303828583761843</v>
      </c>
      <c r="O500">
        <f t="shared" si="90"/>
        <v>17.432525122164154</v>
      </c>
      <c r="P500">
        <f t="shared" si="91"/>
        <v>19.360780565749813</v>
      </c>
      <c r="Q500">
        <f t="shared" si="97"/>
        <v>477060.79652512219</v>
      </c>
      <c r="R500">
        <v>4300295.0067805657</v>
      </c>
      <c r="S500">
        <f t="shared" si="92"/>
        <v>0</v>
      </c>
      <c r="T500">
        <f t="shared" si="93"/>
        <v>1</v>
      </c>
      <c r="U500">
        <f t="shared" si="94"/>
        <v>0</v>
      </c>
      <c r="V500">
        <f t="shared" si="95"/>
        <v>0</v>
      </c>
      <c r="X500">
        <f t="shared" si="96"/>
        <v>477060.79652512219</v>
      </c>
      <c r="Z500">
        <f t="shared" si="98"/>
        <v>4300295.0067805657</v>
      </c>
      <c r="AC500">
        <v>477049.02144588588</v>
      </c>
    </row>
    <row r="501" spans="1:29" x14ac:dyDescent="0.25">
      <c r="A501" s="3" t="s">
        <v>68</v>
      </c>
      <c r="B501" s="2">
        <v>51</v>
      </c>
      <c r="C501">
        <v>26.92</v>
      </c>
      <c r="D501">
        <v>68.5</v>
      </c>
      <c r="E501" s="1" t="s">
        <v>1</v>
      </c>
      <c r="F501" s="1" t="s">
        <v>3</v>
      </c>
      <c r="J501" s="17">
        <v>477043.364</v>
      </c>
      <c r="K501" s="17">
        <v>4300275.6459999997</v>
      </c>
      <c r="L501">
        <f t="shared" si="87"/>
        <v>0.255</v>
      </c>
      <c r="M501" s="2">
        <f t="shared" si="88"/>
        <v>27.175000000000001</v>
      </c>
      <c r="N501">
        <f t="shared" si="89"/>
        <v>1.1955505376161157</v>
      </c>
      <c r="O501">
        <f t="shared" si="90"/>
        <v>25.284097409911517</v>
      </c>
      <c r="P501">
        <f t="shared" si="91"/>
        <v>9.9596708362327799</v>
      </c>
      <c r="Q501">
        <f t="shared" si="97"/>
        <v>477068.64809740992</v>
      </c>
      <c r="R501">
        <v>4300285.6056708358</v>
      </c>
      <c r="S501">
        <f t="shared" si="92"/>
        <v>0</v>
      </c>
      <c r="T501">
        <f t="shared" si="93"/>
        <v>1</v>
      </c>
      <c r="U501">
        <f t="shared" si="94"/>
        <v>0</v>
      </c>
      <c r="V501">
        <f t="shared" si="95"/>
        <v>0</v>
      </c>
      <c r="X501">
        <f t="shared" si="96"/>
        <v>477068.64809740992</v>
      </c>
      <c r="Z501">
        <f t="shared" si="98"/>
        <v>4300285.6056708358</v>
      </c>
      <c r="AC501">
        <v>477075.20370663854</v>
      </c>
    </row>
    <row r="502" spans="1:29" x14ac:dyDescent="0.25">
      <c r="A502" s="3" t="s">
        <v>68</v>
      </c>
      <c r="B502" s="2">
        <v>37</v>
      </c>
      <c r="C502">
        <v>25.58</v>
      </c>
      <c r="D502">
        <v>79.569999999999993</v>
      </c>
      <c r="E502" s="1" t="s">
        <v>2</v>
      </c>
      <c r="F502" s="1" t="s">
        <v>3</v>
      </c>
      <c r="J502" s="17">
        <v>477043.364</v>
      </c>
      <c r="K502" s="17">
        <v>4300275.6459999997</v>
      </c>
      <c r="L502">
        <f t="shared" si="87"/>
        <v>0.185</v>
      </c>
      <c r="M502" s="2">
        <f t="shared" si="88"/>
        <v>25.764999999999997</v>
      </c>
      <c r="N502">
        <f t="shared" si="89"/>
        <v>1.388758485811888</v>
      </c>
      <c r="O502">
        <f t="shared" si="90"/>
        <v>25.339280174247921</v>
      </c>
      <c r="P502">
        <f t="shared" si="91"/>
        <v>4.6643440322264107</v>
      </c>
      <c r="Q502">
        <f t="shared" si="97"/>
        <v>477068.70328017423</v>
      </c>
      <c r="R502">
        <v>4300280.310344032</v>
      </c>
      <c r="S502">
        <f t="shared" si="92"/>
        <v>0</v>
      </c>
      <c r="T502">
        <f t="shared" si="93"/>
        <v>1</v>
      </c>
      <c r="U502">
        <f t="shared" si="94"/>
        <v>0</v>
      </c>
      <c r="V502">
        <f t="shared" si="95"/>
        <v>0</v>
      </c>
      <c r="X502">
        <f t="shared" si="96"/>
        <v>477068.70328017423</v>
      </c>
      <c r="Z502">
        <f t="shared" si="98"/>
        <v>4300280.310344032</v>
      </c>
      <c r="AC502">
        <v>477067.28373284754</v>
      </c>
    </row>
    <row r="503" spans="1:29" x14ac:dyDescent="0.25">
      <c r="A503" s="3" t="s">
        <v>68</v>
      </c>
      <c r="B503" s="2">
        <v>51.2</v>
      </c>
      <c r="C503">
        <v>16.440000000000001</v>
      </c>
      <c r="D503">
        <v>87.9</v>
      </c>
      <c r="E503" s="1" t="s">
        <v>2</v>
      </c>
      <c r="F503" s="1" t="s">
        <v>3</v>
      </c>
      <c r="J503" s="17">
        <v>477043.364</v>
      </c>
      <c r="K503" s="17">
        <v>4300275.6459999997</v>
      </c>
      <c r="L503">
        <f t="shared" si="87"/>
        <v>0.25600000000000001</v>
      </c>
      <c r="M503" s="2">
        <f t="shared" si="88"/>
        <v>16.696000000000002</v>
      </c>
      <c r="N503">
        <f t="shared" si="89"/>
        <v>1.5341444125030157</v>
      </c>
      <c r="O503">
        <f t="shared" si="90"/>
        <v>16.684786862528448</v>
      </c>
      <c r="P503">
        <f t="shared" si="91"/>
        <v>0.61180336056466367</v>
      </c>
      <c r="Q503">
        <f t="shared" si="97"/>
        <v>477060.04878686252</v>
      </c>
      <c r="R503">
        <v>4300276.25780336</v>
      </c>
      <c r="S503">
        <f t="shared" si="92"/>
        <v>0</v>
      </c>
      <c r="T503">
        <f t="shared" si="93"/>
        <v>1</v>
      </c>
      <c r="U503">
        <f t="shared" si="94"/>
        <v>0</v>
      </c>
      <c r="V503">
        <f t="shared" si="95"/>
        <v>0</v>
      </c>
      <c r="X503">
        <f t="shared" si="96"/>
        <v>477060.04878686252</v>
      </c>
      <c r="Z503">
        <f t="shared" si="98"/>
        <v>4300276.25780336</v>
      </c>
      <c r="AC503">
        <v>477067.04978556716</v>
      </c>
    </row>
    <row r="504" spans="1:29" x14ac:dyDescent="0.25">
      <c r="A504" s="3" t="s">
        <v>68</v>
      </c>
      <c r="B504" s="2">
        <v>52.2</v>
      </c>
      <c r="C504">
        <v>23.25</v>
      </c>
      <c r="D504">
        <v>119.5</v>
      </c>
      <c r="E504" s="1" t="s">
        <v>1</v>
      </c>
      <c r="F504" s="1" t="s">
        <v>3</v>
      </c>
      <c r="J504" s="17">
        <v>477043.364</v>
      </c>
      <c r="K504" s="17">
        <v>4300275.6459999997</v>
      </c>
      <c r="L504">
        <f t="shared" si="87"/>
        <v>0.26100000000000001</v>
      </c>
      <c r="M504" s="2">
        <f t="shared" si="88"/>
        <v>23.510999999999999</v>
      </c>
      <c r="N504">
        <f t="shared" si="89"/>
        <v>2.0856684561332237</v>
      </c>
      <c r="O504">
        <f t="shared" si="90"/>
        <v>20.462932767242982</v>
      </c>
      <c r="P504">
        <f t="shared" si="91"/>
        <v>-11.577370321592612</v>
      </c>
      <c r="Q504">
        <f t="shared" si="97"/>
        <v>477063.82693276723</v>
      </c>
      <c r="R504">
        <v>4300264.0686296783</v>
      </c>
      <c r="S504">
        <f t="shared" si="92"/>
        <v>0</v>
      </c>
      <c r="T504">
        <f t="shared" si="93"/>
        <v>1</v>
      </c>
      <c r="U504">
        <f t="shared" si="94"/>
        <v>0</v>
      </c>
      <c r="V504">
        <f t="shared" si="95"/>
        <v>0</v>
      </c>
      <c r="X504">
        <f t="shared" si="96"/>
        <v>477063.82693276723</v>
      </c>
      <c r="Z504">
        <f t="shared" si="98"/>
        <v>4300264.0686296783</v>
      </c>
      <c r="AC504">
        <v>477064.68394664273</v>
      </c>
    </row>
    <row r="505" spans="1:29" x14ac:dyDescent="0.25">
      <c r="A505" s="3" t="s">
        <v>68</v>
      </c>
      <c r="B505" s="2">
        <v>42</v>
      </c>
      <c r="C505">
        <v>50.65</v>
      </c>
      <c r="D505">
        <v>119.1</v>
      </c>
      <c r="E505" s="1" t="s">
        <v>2</v>
      </c>
      <c r="F505" s="1" t="s">
        <v>3</v>
      </c>
      <c r="J505" s="17">
        <v>477043.364</v>
      </c>
      <c r="K505" s="17">
        <v>4300275.6459999997</v>
      </c>
      <c r="L505">
        <f t="shared" si="87"/>
        <v>0.21</v>
      </c>
      <c r="M505" s="2">
        <f t="shared" si="88"/>
        <v>50.86</v>
      </c>
      <c r="N505">
        <f t="shared" si="89"/>
        <v>2.0786871391252464</v>
      </c>
      <c r="O505">
        <f t="shared" si="90"/>
        <v>44.440055263583766</v>
      </c>
      <c r="P505">
        <f t="shared" si="91"/>
        <v>-24.73501744833872</v>
      </c>
      <c r="Q505">
        <f t="shared" si="97"/>
        <v>477087.80405526358</v>
      </c>
      <c r="R505">
        <v>4300250.9109825511</v>
      </c>
      <c r="S505">
        <f t="shared" si="92"/>
        <v>0</v>
      </c>
      <c r="T505">
        <f t="shared" si="93"/>
        <v>1</v>
      </c>
      <c r="U505">
        <f t="shared" si="94"/>
        <v>0</v>
      </c>
      <c r="V505">
        <f t="shared" si="95"/>
        <v>0</v>
      </c>
      <c r="X505">
        <f t="shared" si="96"/>
        <v>477087.80405526358</v>
      </c>
      <c r="Z505">
        <f t="shared" si="98"/>
        <v>4300250.9109825511</v>
      </c>
      <c r="AC505">
        <v>477061.31224886421</v>
      </c>
    </row>
    <row r="506" spans="1:29" x14ac:dyDescent="0.25">
      <c r="A506" s="3" t="s">
        <v>68</v>
      </c>
      <c r="B506" s="2">
        <v>46</v>
      </c>
      <c r="C506">
        <v>24.82</v>
      </c>
      <c r="D506">
        <v>138.69999999999999</v>
      </c>
      <c r="E506" s="1" t="s">
        <v>1</v>
      </c>
      <c r="F506" s="1" t="s">
        <v>3</v>
      </c>
      <c r="J506" s="17">
        <v>477043.364</v>
      </c>
      <c r="K506" s="17">
        <v>4300275.6459999997</v>
      </c>
      <c r="L506">
        <f t="shared" si="87"/>
        <v>0.23</v>
      </c>
      <c r="M506" s="2">
        <f t="shared" si="88"/>
        <v>25.05</v>
      </c>
      <c r="N506">
        <f t="shared" si="89"/>
        <v>2.420771672516135</v>
      </c>
      <c r="O506">
        <f t="shared" si="90"/>
        <v>16.533041782421467</v>
      </c>
      <c r="P506">
        <f t="shared" si="91"/>
        <v>-18.819166544262952</v>
      </c>
      <c r="Q506">
        <f t="shared" si="97"/>
        <v>477059.89704178245</v>
      </c>
      <c r="R506">
        <v>4300256.8268334558</v>
      </c>
      <c r="S506">
        <f t="shared" si="92"/>
        <v>0</v>
      </c>
      <c r="T506">
        <f t="shared" si="93"/>
        <v>1</v>
      </c>
      <c r="U506">
        <f t="shared" si="94"/>
        <v>0</v>
      </c>
      <c r="V506">
        <f t="shared" si="95"/>
        <v>0</v>
      </c>
      <c r="X506">
        <f t="shared" si="96"/>
        <v>477059.89704178245</v>
      </c>
      <c r="Z506">
        <f t="shared" si="98"/>
        <v>4300256.8268334558</v>
      </c>
      <c r="AC506">
        <v>477007.59392869513</v>
      </c>
    </row>
    <row r="507" spans="1:29" x14ac:dyDescent="0.25">
      <c r="A507" s="3" t="s">
        <v>68</v>
      </c>
      <c r="B507" s="2">
        <v>48</v>
      </c>
      <c r="C507">
        <v>11.01</v>
      </c>
      <c r="D507">
        <v>138.69999999999999</v>
      </c>
      <c r="E507" s="1" t="s">
        <v>2</v>
      </c>
      <c r="F507" s="1" t="s">
        <v>3</v>
      </c>
      <c r="J507" s="17">
        <v>477043.364</v>
      </c>
      <c r="K507" s="17">
        <v>4300275.6459999997</v>
      </c>
      <c r="L507">
        <f t="shared" si="87"/>
        <v>0.24</v>
      </c>
      <c r="M507" s="2">
        <f t="shared" si="88"/>
        <v>11.25</v>
      </c>
      <c r="N507">
        <f t="shared" si="89"/>
        <v>2.420771672516135</v>
      </c>
      <c r="O507">
        <f t="shared" si="90"/>
        <v>7.4250187645605399</v>
      </c>
      <c r="P507">
        <f t="shared" si="91"/>
        <v>-8.4517215019145002</v>
      </c>
      <c r="Q507">
        <f t="shared" si="97"/>
        <v>477050.78901876457</v>
      </c>
      <c r="R507">
        <v>4300267.1942784982</v>
      </c>
      <c r="S507">
        <f t="shared" si="92"/>
        <v>0</v>
      </c>
      <c r="T507">
        <f t="shared" si="93"/>
        <v>1</v>
      </c>
      <c r="U507">
        <f t="shared" si="94"/>
        <v>0</v>
      </c>
      <c r="V507">
        <f t="shared" si="95"/>
        <v>0</v>
      </c>
      <c r="X507">
        <f t="shared" si="96"/>
        <v>477050.78901876457</v>
      </c>
      <c r="Z507">
        <f t="shared" si="98"/>
        <v>4300267.1942784982</v>
      </c>
      <c r="AC507">
        <v>477026.95816409308</v>
      </c>
    </row>
    <row r="508" spans="1:29" x14ac:dyDescent="0.25">
      <c r="A508" s="3" t="s">
        <v>68</v>
      </c>
      <c r="B508" s="2">
        <v>36.4</v>
      </c>
      <c r="C508">
        <v>6.73</v>
      </c>
      <c r="D508">
        <v>136.69999999999999</v>
      </c>
      <c r="E508" s="1" t="s">
        <v>2</v>
      </c>
      <c r="F508" s="1" t="s">
        <v>3</v>
      </c>
      <c r="J508" s="17">
        <v>477043.364</v>
      </c>
      <c r="K508" s="17">
        <v>4300275.6459999997</v>
      </c>
      <c r="L508">
        <f t="shared" si="87"/>
        <v>0.182</v>
      </c>
      <c r="M508" s="2">
        <f t="shared" si="88"/>
        <v>6.9120000000000008</v>
      </c>
      <c r="N508">
        <f t="shared" si="89"/>
        <v>2.3858650874762484</v>
      </c>
      <c r="O508">
        <f t="shared" si="90"/>
        <v>4.740376455434026</v>
      </c>
      <c r="P508">
        <f t="shared" si="91"/>
        <v>-5.0303653009266389</v>
      </c>
      <c r="Q508">
        <f t="shared" si="97"/>
        <v>477048.10437645542</v>
      </c>
      <c r="R508">
        <v>4300270.6156346984</v>
      </c>
      <c r="S508">
        <f t="shared" si="92"/>
        <v>0</v>
      </c>
      <c r="T508">
        <f t="shared" si="93"/>
        <v>1</v>
      </c>
      <c r="U508">
        <f t="shared" si="94"/>
        <v>0</v>
      </c>
      <c r="V508">
        <f t="shared" si="95"/>
        <v>0</v>
      </c>
      <c r="X508">
        <f t="shared" si="96"/>
        <v>477048.10437645542</v>
      </c>
      <c r="Z508">
        <f t="shared" si="98"/>
        <v>4300270.6156346984</v>
      </c>
      <c r="AC508">
        <v>477042.61022508738</v>
      </c>
    </row>
    <row r="509" spans="1:29" x14ac:dyDescent="0.25">
      <c r="A509" s="3" t="s">
        <v>68</v>
      </c>
      <c r="B509" s="2">
        <v>41.2</v>
      </c>
      <c r="C509">
        <v>5.36</v>
      </c>
      <c r="D509">
        <v>158.4</v>
      </c>
      <c r="E509" s="1" t="s">
        <v>2</v>
      </c>
      <c r="F509" s="1" t="s">
        <v>3</v>
      </c>
      <c r="J509" s="17">
        <v>477043.364</v>
      </c>
      <c r="K509" s="17">
        <v>4300275.6459999997</v>
      </c>
      <c r="L509">
        <f t="shared" si="87"/>
        <v>0.20600000000000002</v>
      </c>
      <c r="M509" s="2">
        <f t="shared" si="88"/>
        <v>5.5660000000000007</v>
      </c>
      <c r="N509">
        <f t="shared" si="89"/>
        <v>2.7646015351590183</v>
      </c>
      <c r="O509">
        <f t="shared" si="90"/>
        <v>2.0489812602429165</v>
      </c>
      <c r="P509">
        <f t="shared" si="91"/>
        <v>-5.1751359204540082</v>
      </c>
      <c r="Q509">
        <f t="shared" si="97"/>
        <v>477045.41298126022</v>
      </c>
      <c r="R509">
        <v>4300270.470864079</v>
      </c>
      <c r="S509">
        <f t="shared" si="92"/>
        <v>0</v>
      </c>
      <c r="T509">
        <f t="shared" si="93"/>
        <v>1</v>
      </c>
      <c r="U509">
        <f t="shared" si="94"/>
        <v>0</v>
      </c>
      <c r="V509">
        <f t="shared" si="95"/>
        <v>0</v>
      </c>
      <c r="X509">
        <f t="shared" si="96"/>
        <v>477045.41298126022</v>
      </c>
      <c r="Z509">
        <f t="shared" si="98"/>
        <v>4300270.470864079</v>
      </c>
      <c r="AC509">
        <v>477045.56884563918</v>
      </c>
    </row>
    <row r="510" spans="1:29" x14ac:dyDescent="0.25">
      <c r="A510" s="3" t="s">
        <v>68</v>
      </c>
      <c r="B510" s="2">
        <v>47.8</v>
      </c>
      <c r="C510">
        <v>1.74</v>
      </c>
      <c r="D510">
        <v>39</v>
      </c>
      <c r="E510" s="1" t="s">
        <v>2</v>
      </c>
      <c r="F510" s="1" t="s">
        <v>3</v>
      </c>
      <c r="J510" s="17">
        <v>477043.364</v>
      </c>
      <c r="K510" s="17">
        <v>4300275.6459999997</v>
      </c>
      <c r="L510">
        <f t="shared" si="87"/>
        <v>0.23899999999999999</v>
      </c>
      <c r="M510" s="2">
        <f t="shared" si="88"/>
        <v>1.9790000000000001</v>
      </c>
      <c r="N510">
        <f t="shared" si="89"/>
        <v>0.68067840827778847</v>
      </c>
      <c r="O510">
        <f t="shared" si="90"/>
        <v>1.2454250538876284</v>
      </c>
      <c r="P510">
        <f t="shared" si="91"/>
        <v>1.5379718577233454</v>
      </c>
      <c r="Q510">
        <f t="shared" si="97"/>
        <v>477044.60942505387</v>
      </c>
      <c r="R510">
        <v>4300277.1839718577</v>
      </c>
      <c r="S510">
        <f t="shared" si="92"/>
        <v>0</v>
      </c>
      <c r="T510">
        <f t="shared" si="93"/>
        <v>1</v>
      </c>
      <c r="U510">
        <f t="shared" si="94"/>
        <v>0</v>
      </c>
      <c r="V510">
        <f t="shared" si="95"/>
        <v>0</v>
      </c>
      <c r="X510">
        <f t="shared" si="96"/>
        <v>477044.60942505387</v>
      </c>
      <c r="Z510">
        <f t="shared" si="98"/>
        <v>4300277.1839718577</v>
      </c>
      <c r="AC510">
        <v>477020.10044645891</v>
      </c>
    </row>
    <row r="511" spans="1:29" x14ac:dyDescent="0.25">
      <c r="A511" s="3" t="s">
        <v>68</v>
      </c>
      <c r="B511" s="2">
        <v>37.700000000000003</v>
      </c>
      <c r="C511">
        <v>2.4900000000000002</v>
      </c>
      <c r="D511">
        <v>343.4</v>
      </c>
      <c r="E511" s="1" t="s">
        <v>2</v>
      </c>
      <c r="F511" s="1" t="s">
        <v>3</v>
      </c>
      <c r="J511" s="17">
        <v>477043.364</v>
      </c>
      <c r="K511" s="17">
        <v>4300275.6459999997</v>
      </c>
      <c r="L511">
        <f t="shared" si="87"/>
        <v>0.1885</v>
      </c>
      <c r="M511" s="2">
        <f t="shared" si="88"/>
        <v>2.6785000000000001</v>
      </c>
      <c r="N511">
        <f t="shared" si="89"/>
        <v>5.9934606513485269</v>
      </c>
      <c r="O511">
        <f t="shared" si="90"/>
        <v>-0.76521629209422393</v>
      </c>
      <c r="P511">
        <f t="shared" si="91"/>
        <v>2.566867015704859</v>
      </c>
      <c r="Q511">
        <f t="shared" si="97"/>
        <v>477042.59878370789</v>
      </c>
      <c r="R511">
        <v>4300278.212867015</v>
      </c>
      <c r="S511">
        <f t="shared" si="92"/>
        <v>0</v>
      </c>
      <c r="T511">
        <f t="shared" si="93"/>
        <v>1</v>
      </c>
      <c r="U511">
        <f t="shared" si="94"/>
        <v>0</v>
      </c>
      <c r="V511">
        <f t="shared" si="95"/>
        <v>0</v>
      </c>
      <c r="X511">
        <f t="shared" si="96"/>
        <v>477042.59878370789</v>
      </c>
      <c r="Z511">
        <f t="shared" si="98"/>
        <v>4300278.212867015</v>
      </c>
      <c r="AC511">
        <v>477068.04734453873</v>
      </c>
    </row>
    <row r="512" spans="1:29" x14ac:dyDescent="0.25">
      <c r="A512" s="3" t="s">
        <v>68</v>
      </c>
      <c r="B512" s="2">
        <v>39.5</v>
      </c>
      <c r="C512">
        <v>12.56</v>
      </c>
      <c r="D512">
        <v>180.5</v>
      </c>
      <c r="E512" s="1" t="s">
        <v>2</v>
      </c>
      <c r="F512" s="1" t="s">
        <v>3</v>
      </c>
      <c r="J512" s="17">
        <v>477043.364</v>
      </c>
      <c r="K512" s="17">
        <v>4300275.6459999997</v>
      </c>
      <c r="L512">
        <f t="shared" si="87"/>
        <v>0.19750000000000001</v>
      </c>
      <c r="M512" s="2">
        <f t="shared" si="88"/>
        <v>12.7575</v>
      </c>
      <c r="N512">
        <f t="shared" si="89"/>
        <v>3.1503192998497647</v>
      </c>
      <c r="O512">
        <f t="shared" si="90"/>
        <v>-0.11132877662050264</v>
      </c>
      <c r="P512">
        <f t="shared" si="91"/>
        <v>-12.757014233491166</v>
      </c>
      <c r="Q512">
        <f t="shared" si="97"/>
        <v>477043.25267122337</v>
      </c>
      <c r="R512">
        <v>4300262.8889857661</v>
      </c>
      <c r="S512">
        <f t="shared" si="92"/>
        <v>0</v>
      </c>
      <c r="T512">
        <f t="shared" si="93"/>
        <v>1</v>
      </c>
      <c r="U512">
        <f t="shared" si="94"/>
        <v>0</v>
      </c>
      <c r="V512">
        <f t="shared" si="95"/>
        <v>0</v>
      </c>
      <c r="X512">
        <f t="shared" si="96"/>
        <v>477043.25267122337</v>
      </c>
      <c r="Z512">
        <f t="shared" si="98"/>
        <v>4300262.8889857661</v>
      </c>
      <c r="AC512">
        <v>477046.96537643304</v>
      </c>
    </row>
    <row r="513" spans="1:29" x14ac:dyDescent="0.25">
      <c r="A513" s="3" t="s">
        <v>68</v>
      </c>
      <c r="B513" s="2">
        <v>41.5</v>
      </c>
      <c r="C513">
        <v>17.3</v>
      </c>
      <c r="D513">
        <v>203</v>
      </c>
      <c r="E513" s="1" t="s">
        <v>2</v>
      </c>
      <c r="F513" s="1" t="s">
        <v>3</v>
      </c>
      <c r="J513" s="17">
        <v>477043.364</v>
      </c>
      <c r="K513" s="17">
        <v>4300275.6459999997</v>
      </c>
      <c r="L513">
        <f t="shared" si="87"/>
        <v>0.20749999999999999</v>
      </c>
      <c r="M513" s="2">
        <f t="shared" si="88"/>
        <v>17.5075</v>
      </c>
      <c r="N513">
        <f t="shared" si="89"/>
        <v>3.5430183815484888</v>
      </c>
      <c r="O513">
        <f t="shared" si="90"/>
        <v>-6.8407252320259566</v>
      </c>
      <c r="P513">
        <f t="shared" si="91"/>
        <v>-16.115738721818602</v>
      </c>
      <c r="Q513">
        <f t="shared" si="97"/>
        <v>477036.52327476797</v>
      </c>
      <c r="R513">
        <v>4300259.5302612782</v>
      </c>
      <c r="S513">
        <f t="shared" si="92"/>
        <v>0</v>
      </c>
      <c r="T513">
        <f t="shared" si="93"/>
        <v>1</v>
      </c>
      <c r="U513">
        <f t="shared" si="94"/>
        <v>0</v>
      </c>
      <c r="V513">
        <f t="shared" si="95"/>
        <v>0</v>
      </c>
      <c r="X513">
        <f t="shared" si="96"/>
        <v>477036.52327476797</v>
      </c>
      <c r="Z513">
        <f t="shared" si="98"/>
        <v>4300259.5302612782</v>
      </c>
      <c r="AC513">
        <v>477047.26803735265</v>
      </c>
    </row>
    <row r="514" spans="1:29" x14ac:dyDescent="0.25">
      <c r="A514" s="3" t="s">
        <v>75</v>
      </c>
      <c r="B514" s="2">
        <v>40.9</v>
      </c>
      <c r="C514">
        <v>4.6500000000000004</v>
      </c>
      <c r="D514">
        <v>23.53</v>
      </c>
      <c r="E514" s="1" t="s">
        <v>1</v>
      </c>
      <c r="F514" s="1" t="s">
        <v>3</v>
      </c>
      <c r="J514" s="17">
        <v>477002.73499999999</v>
      </c>
      <c r="K514" s="17">
        <v>4300417.0820000004</v>
      </c>
      <c r="L514">
        <f t="shared" ref="L514:L577" si="99">B514/2/100</f>
        <v>0.20449999999999999</v>
      </c>
      <c r="M514" s="2">
        <f t="shared" ref="M514:M577" si="100">C514+L514</f>
        <v>4.8545000000000007</v>
      </c>
      <c r="N514">
        <f t="shared" ref="N514:N577" si="101">D514*(PI()/180)</f>
        <v>0.41067597299426578</v>
      </c>
      <c r="O514">
        <f t="shared" ref="O514:O577" si="102">M514*SIN(N514)</f>
        <v>1.9380580823483529</v>
      </c>
      <c r="P514">
        <f t="shared" ref="P514:P577" si="103">M514*COS(N514)</f>
        <v>4.4508539764234269</v>
      </c>
      <c r="Q514">
        <f t="shared" si="97"/>
        <v>477004.67305808235</v>
      </c>
      <c r="R514">
        <v>4300421.5328539768</v>
      </c>
      <c r="S514">
        <f t="shared" ref="S514:S577" si="104">IF(AND(B514&gt;24.99,B514&lt;30),1,0)</f>
        <v>0</v>
      </c>
      <c r="T514">
        <f t="shared" ref="T514:T577" si="105">IF(AND(B514&gt;29.99,B514&lt;52.99),1,0)</f>
        <v>1</v>
      </c>
      <c r="U514">
        <f t="shared" ref="U514:U577" si="106">IF(AND(B514&gt;52.99,B514&lt;79.99),1,0)</f>
        <v>0</v>
      </c>
      <c r="V514">
        <f t="shared" ref="V514:V577" si="107">IF(B514&gt;79.99,1,0)</f>
        <v>0</v>
      </c>
      <c r="X514">
        <f t="shared" ref="X514:X577" si="108">Q514+V514</f>
        <v>477004.67305808235</v>
      </c>
      <c r="Z514">
        <f t="shared" si="98"/>
        <v>4300421.5328539768</v>
      </c>
      <c r="AC514">
        <v>477026.76167858701</v>
      </c>
    </row>
    <row r="515" spans="1:29" x14ac:dyDescent="0.25">
      <c r="A515" s="3" t="s">
        <v>75</v>
      </c>
      <c r="B515" s="2">
        <v>44.3</v>
      </c>
      <c r="C515">
        <v>30.1</v>
      </c>
      <c r="D515">
        <v>160.9</v>
      </c>
      <c r="E515" s="1" t="s">
        <v>4</v>
      </c>
      <c r="F515" s="1" t="s">
        <v>3</v>
      </c>
      <c r="J515" s="17">
        <v>477002.73499999999</v>
      </c>
      <c r="K515" s="17">
        <v>4300417.0820000004</v>
      </c>
      <c r="L515">
        <f t="shared" si="99"/>
        <v>0.22149999999999997</v>
      </c>
      <c r="M515" s="2">
        <f t="shared" si="100"/>
        <v>30.3215</v>
      </c>
      <c r="N515">
        <f t="shared" si="101"/>
        <v>2.8082347664588765</v>
      </c>
      <c r="O515">
        <f t="shared" si="102"/>
        <v>9.9217375238948939</v>
      </c>
      <c r="P515">
        <f t="shared" si="103"/>
        <v>-28.652268439984574</v>
      </c>
      <c r="Q515">
        <f t="shared" si="97"/>
        <v>477012.65673752385</v>
      </c>
      <c r="R515">
        <v>4300388.4297315609</v>
      </c>
      <c r="S515">
        <f t="shared" si="104"/>
        <v>0</v>
      </c>
      <c r="T515">
        <f t="shared" si="105"/>
        <v>1</v>
      </c>
      <c r="U515">
        <f t="shared" si="106"/>
        <v>0</v>
      </c>
      <c r="V515">
        <f t="shared" si="107"/>
        <v>0</v>
      </c>
      <c r="X515">
        <f t="shared" si="108"/>
        <v>477012.65673752385</v>
      </c>
      <c r="Z515">
        <f t="shared" si="98"/>
        <v>4300388.4297315609</v>
      </c>
      <c r="AC515">
        <v>477026.59142495884</v>
      </c>
    </row>
    <row r="516" spans="1:29" x14ac:dyDescent="0.25">
      <c r="A516" s="3" t="s">
        <v>75</v>
      </c>
      <c r="B516" s="2">
        <v>41.1</v>
      </c>
      <c r="C516">
        <v>11.54</v>
      </c>
      <c r="D516">
        <v>155.1</v>
      </c>
      <c r="E516" s="1" t="s">
        <v>1</v>
      </c>
      <c r="F516" s="1" t="s">
        <v>3</v>
      </c>
      <c r="J516" s="17">
        <v>477002.73499999999</v>
      </c>
      <c r="K516" s="17">
        <v>4300417.0820000004</v>
      </c>
      <c r="L516">
        <f t="shared" si="99"/>
        <v>0.20550000000000002</v>
      </c>
      <c r="M516" s="2">
        <f t="shared" si="100"/>
        <v>11.7455</v>
      </c>
      <c r="N516">
        <f t="shared" si="101"/>
        <v>2.707005669843205</v>
      </c>
      <c r="O516">
        <f t="shared" si="102"/>
        <v>4.9452761459078678</v>
      </c>
      <c r="P516">
        <f t="shared" si="103"/>
        <v>-10.653685469860401</v>
      </c>
      <c r="Q516">
        <f t="shared" ref="Q516:Q579" si="109">J516+O516</f>
        <v>477007.68027614587</v>
      </c>
      <c r="R516">
        <v>4300406.4283145303</v>
      </c>
      <c r="S516">
        <f t="shared" si="104"/>
        <v>0</v>
      </c>
      <c r="T516">
        <f t="shared" si="105"/>
        <v>1</v>
      </c>
      <c r="U516">
        <f t="shared" si="106"/>
        <v>0</v>
      </c>
      <c r="V516">
        <f t="shared" si="107"/>
        <v>0</v>
      </c>
      <c r="X516">
        <f t="shared" si="108"/>
        <v>477007.68027614587</v>
      </c>
      <c r="Z516">
        <f t="shared" si="98"/>
        <v>4300406.4283145303</v>
      </c>
      <c r="AC516">
        <v>477072.21444936184</v>
      </c>
    </row>
    <row r="517" spans="1:29" x14ac:dyDescent="0.25">
      <c r="A517" s="3" t="s">
        <v>75</v>
      </c>
      <c r="B517" s="2">
        <v>32</v>
      </c>
      <c r="C517">
        <v>10.8</v>
      </c>
      <c r="D517">
        <v>180.7</v>
      </c>
      <c r="E517" s="1" t="s">
        <v>1</v>
      </c>
      <c r="F517" s="1" t="s">
        <v>3</v>
      </c>
      <c r="H517" s="1" t="s">
        <v>18</v>
      </c>
      <c r="J517" s="17">
        <v>477002.73499999999</v>
      </c>
      <c r="K517" s="17">
        <v>4300417.0820000004</v>
      </c>
      <c r="L517">
        <f t="shared" si="99"/>
        <v>0.16</v>
      </c>
      <c r="M517" s="2">
        <f t="shared" si="100"/>
        <v>10.96</v>
      </c>
      <c r="N517">
        <f t="shared" si="101"/>
        <v>3.1538099583537531</v>
      </c>
      <c r="O517">
        <f t="shared" si="102"/>
        <v>-0.13389832915430416</v>
      </c>
      <c r="P517">
        <f t="shared" si="103"/>
        <v>-10.959182051478555</v>
      </c>
      <c r="Q517">
        <f t="shared" si="109"/>
        <v>477002.60110167082</v>
      </c>
      <c r="R517">
        <v>4300406.1228179485</v>
      </c>
      <c r="S517">
        <f t="shared" si="104"/>
        <v>0</v>
      </c>
      <c r="T517">
        <f t="shared" si="105"/>
        <v>1</v>
      </c>
      <c r="U517">
        <f t="shared" si="106"/>
        <v>0</v>
      </c>
      <c r="V517">
        <f t="shared" si="107"/>
        <v>0</v>
      </c>
      <c r="X517">
        <f t="shared" si="108"/>
        <v>477002.60110167082</v>
      </c>
      <c r="Z517">
        <f t="shared" si="98"/>
        <v>4300406.1228179485</v>
      </c>
      <c r="AC517">
        <v>477073.61510871508</v>
      </c>
    </row>
    <row r="518" spans="1:29" x14ac:dyDescent="0.25">
      <c r="A518" s="3" t="s">
        <v>75</v>
      </c>
      <c r="B518" s="2">
        <v>30.2</v>
      </c>
      <c r="C518">
        <v>30.35</v>
      </c>
      <c r="D518">
        <v>188.9</v>
      </c>
      <c r="E518" s="1" t="s">
        <v>2</v>
      </c>
      <c r="F518" s="1" t="s">
        <v>3</v>
      </c>
      <c r="J518" s="17">
        <v>477002.73499999999</v>
      </c>
      <c r="K518" s="17">
        <v>4300417.0820000004</v>
      </c>
      <c r="L518">
        <f t="shared" si="99"/>
        <v>0.151</v>
      </c>
      <c r="M518" s="2">
        <f t="shared" si="100"/>
        <v>30.501000000000001</v>
      </c>
      <c r="N518">
        <f t="shared" si="101"/>
        <v>3.2969269570172886</v>
      </c>
      <c r="O518">
        <f t="shared" si="102"/>
        <v>-4.7188214925200755</v>
      </c>
      <c r="P518">
        <f t="shared" si="103"/>
        <v>-30.133763865832137</v>
      </c>
      <c r="Q518">
        <f t="shared" si="109"/>
        <v>476998.01617850747</v>
      </c>
      <c r="R518">
        <v>4300386.9482361348</v>
      </c>
      <c r="S518">
        <f t="shared" si="104"/>
        <v>0</v>
      </c>
      <c r="T518">
        <f t="shared" si="105"/>
        <v>1</v>
      </c>
      <c r="U518">
        <f t="shared" si="106"/>
        <v>0</v>
      </c>
      <c r="V518">
        <f t="shared" si="107"/>
        <v>0</v>
      </c>
      <c r="X518">
        <f t="shared" si="108"/>
        <v>476998.01617850747</v>
      </c>
      <c r="Z518">
        <f t="shared" si="98"/>
        <v>4300386.9482361348</v>
      </c>
      <c r="AC518">
        <v>477046.99494475732</v>
      </c>
    </row>
    <row r="519" spans="1:29" x14ac:dyDescent="0.25">
      <c r="A519" s="3" t="s">
        <v>75</v>
      </c>
      <c r="B519" s="2">
        <v>52.3</v>
      </c>
      <c r="C519">
        <v>30.6</v>
      </c>
      <c r="D519">
        <v>192.3</v>
      </c>
      <c r="E519" s="1" t="s">
        <v>2</v>
      </c>
      <c r="F519" s="1" t="s">
        <v>3</v>
      </c>
      <c r="J519" s="17">
        <v>477002.73499999999</v>
      </c>
      <c r="K519" s="17">
        <v>4300417.0820000004</v>
      </c>
      <c r="L519">
        <f t="shared" si="99"/>
        <v>0.26150000000000001</v>
      </c>
      <c r="M519" s="2">
        <f t="shared" si="100"/>
        <v>30.861500000000003</v>
      </c>
      <c r="N519">
        <f t="shared" si="101"/>
        <v>3.3562681515850961</v>
      </c>
      <c r="O519">
        <f t="shared" si="102"/>
        <v>-6.5744372660251988</v>
      </c>
      <c r="P519">
        <f t="shared" si="103"/>
        <v>-30.15309199543389</v>
      </c>
      <c r="Q519">
        <f t="shared" si="109"/>
        <v>476996.16056273394</v>
      </c>
      <c r="R519">
        <v>4300386.9289080054</v>
      </c>
      <c r="S519">
        <f t="shared" si="104"/>
        <v>0</v>
      </c>
      <c r="T519">
        <f t="shared" si="105"/>
        <v>1</v>
      </c>
      <c r="U519">
        <f t="shared" si="106"/>
        <v>0</v>
      </c>
      <c r="V519">
        <f t="shared" si="107"/>
        <v>0</v>
      </c>
      <c r="X519">
        <f t="shared" si="108"/>
        <v>476996.16056273394</v>
      </c>
      <c r="Z519">
        <f t="shared" si="98"/>
        <v>4300386.9289080054</v>
      </c>
      <c r="AC519">
        <v>477051.95100602804</v>
      </c>
    </row>
    <row r="520" spans="1:29" x14ac:dyDescent="0.25">
      <c r="A520" s="3" t="s">
        <v>75</v>
      </c>
      <c r="B520" s="2">
        <v>40.5</v>
      </c>
      <c r="C520">
        <v>46.23</v>
      </c>
      <c r="D520">
        <v>196</v>
      </c>
      <c r="E520" s="1" t="s">
        <v>2</v>
      </c>
      <c r="G520" s="1">
        <v>1</v>
      </c>
      <c r="I520" t="s">
        <v>73</v>
      </c>
      <c r="J520" s="17">
        <v>477002.73499999999</v>
      </c>
      <c r="K520" s="17">
        <v>4300417.0820000004</v>
      </c>
      <c r="L520">
        <f t="shared" si="99"/>
        <v>0.20250000000000001</v>
      </c>
      <c r="M520" s="2">
        <f t="shared" si="100"/>
        <v>46.432499999999997</v>
      </c>
      <c r="N520">
        <f t="shared" si="101"/>
        <v>3.4208453339088858</v>
      </c>
      <c r="O520">
        <f t="shared" si="102"/>
        <v>-12.798531523972805</v>
      </c>
      <c r="P520">
        <f t="shared" si="103"/>
        <v>-44.633783696655989</v>
      </c>
      <c r="Q520">
        <f t="shared" si="109"/>
        <v>476989.93646847602</v>
      </c>
      <c r="R520">
        <v>4300372.4482163042</v>
      </c>
      <c r="S520">
        <f t="shared" si="104"/>
        <v>0</v>
      </c>
      <c r="T520">
        <f t="shared" si="105"/>
        <v>1</v>
      </c>
      <c r="U520">
        <f t="shared" si="106"/>
        <v>0</v>
      </c>
      <c r="V520">
        <f t="shared" si="107"/>
        <v>0</v>
      </c>
      <c r="X520">
        <f t="shared" si="108"/>
        <v>476989.93646847602</v>
      </c>
      <c r="Z520">
        <f t="shared" si="98"/>
        <v>4300372.4482163042</v>
      </c>
      <c r="AC520">
        <v>477051.03895717196</v>
      </c>
    </row>
    <row r="521" spans="1:29" x14ac:dyDescent="0.25">
      <c r="A521" s="3" t="s">
        <v>75</v>
      </c>
      <c r="B521" s="2">
        <v>33</v>
      </c>
      <c r="C521">
        <v>48.43</v>
      </c>
      <c r="D521">
        <v>203.2</v>
      </c>
      <c r="E521" s="1" t="s">
        <v>2</v>
      </c>
      <c r="G521" s="1">
        <v>1</v>
      </c>
      <c r="I521" t="s">
        <v>74</v>
      </c>
      <c r="J521" s="17">
        <v>477002.73499999999</v>
      </c>
      <c r="K521" s="17">
        <v>4300417.0820000004</v>
      </c>
      <c r="L521">
        <f t="shared" si="99"/>
        <v>0.16500000000000001</v>
      </c>
      <c r="M521" s="2">
        <f t="shared" si="100"/>
        <v>48.594999999999999</v>
      </c>
      <c r="N521">
        <f t="shared" si="101"/>
        <v>3.5465090400524772</v>
      </c>
      <c r="O521">
        <f t="shared" si="102"/>
        <v>-19.14360709657225</v>
      </c>
      <c r="P521">
        <f t="shared" si="103"/>
        <v>-44.665381811108126</v>
      </c>
      <c r="Q521">
        <f t="shared" si="109"/>
        <v>476983.59139290341</v>
      </c>
      <c r="R521">
        <v>4300372.4166181888</v>
      </c>
      <c r="S521">
        <f t="shared" si="104"/>
        <v>0</v>
      </c>
      <c r="T521">
        <f t="shared" si="105"/>
        <v>1</v>
      </c>
      <c r="U521">
        <f t="shared" si="106"/>
        <v>0</v>
      </c>
      <c r="V521">
        <f t="shared" si="107"/>
        <v>0</v>
      </c>
      <c r="X521">
        <f t="shared" si="108"/>
        <v>476983.59139290341</v>
      </c>
      <c r="Z521">
        <f t="shared" si="98"/>
        <v>4300372.4166181888</v>
      </c>
      <c r="AC521">
        <v>477029.97564463218</v>
      </c>
    </row>
    <row r="522" spans="1:29" x14ac:dyDescent="0.25">
      <c r="A522" s="3" t="s">
        <v>75</v>
      </c>
      <c r="B522" s="2">
        <v>34.5</v>
      </c>
      <c r="C522">
        <v>30.71</v>
      </c>
      <c r="D522">
        <v>206.5</v>
      </c>
      <c r="E522" s="1" t="s">
        <v>2</v>
      </c>
      <c r="G522" s="1">
        <v>1</v>
      </c>
      <c r="I522" t="s">
        <v>74</v>
      </c>
      <c r="J522" s="17">
        <v>477002.73499999999</v>
      </c>
      <c r="K522" s="17">
        <v>4300417.0820000004</v>
      </c>
      <c r="L522">
        <f t="shared" si="99"/>
        <v>0.17249999999999999</v>
      </c>
      <c r="M522" s="2">
        <f t="shared" si="100"/>
        <v>30.8825</v>
      </c>
      <c r="N522">
        <f t="shared" si="101"/>
        <v>3.6041049053682905</v>
      </c>
      <c r="O522">
        <f t="shared" si="102"/>
        <v>-13.779703963363669</v>
      </c>
      <c r="P522">
        <f t="shared" si="103"/>
        <v>-27.637810422174542</v>
      </c>
      <c r="Q522">
        <f t="shared" si="109"/>
        <v>476988.95529603661</v>
      </c>
      <c r="R522">
        <v>4300389.4441895783</v>
      </c>
      <c r="S522">
        <f t="shared" si="104"/>
        <v>0</v>
      </c>
      <c r="T522">
        <f t="shared" si="105"/>
        <v>1</v>
      </c>
      <c r="U522">
        <f t="shared" si="106"/>
        <v>0</v>
      </c>
      <c r="V522">
        <f t="shared" si="107"/>
        <v>0</v>
      </c>
      <c r="X522">
        <f t="shared" si="108"/>
        <v>476988.95529603661</v>
      </c>
      <c r="Z522">
        <f t="shared" si="98"/>
        <v>4300389.4441895783</v>
      </c>
      <c r="AC522">
        <v>477012.69286297343</v>
      </c>
    </row>
    <row r="523" spans="1:29" x14ac:dyDescent="0.25">
      <c r="A523" s="3" t="s">
        <v>75</v>
      </c>
      <c r="B523" s="2">
        <v>51</v>
      </c>
      <c r="C523">
        <v>21.38</v>
      </c>
      <c r="D523">
        <v>208.8</v>
      </c>
      <c r="E523" s="1" t="s">
        <v>2</v>
      </c>
      <c r="F523" s="1" t="s">
        <v>3</v>
      </c>
      <c r="J523" s="17">
        <v>477002.73499999999</v>
      </c>
      <c r="K523" s="17">
        <v>4300417.0820000004</v>
      </c>
      <c r="L523">
        <f t="shared" si="99"/>
        <v>0.255</v>
      </c>
      <c r="M523" s="2">
        <f t="shared" si="100"/>
        <v>21.634999999999998</v>
      </c>
      <c r="N523">
        <f t="shared" si="101"/>
        <v>3.6442474781641603</v>
      </c>
      <c r="O523">
        <f t="shared" si="102"/>
        <v>-10.422740739190612</v>
      </c>
      <c r="P523">
        <f t="shared" si="103"/>
        <v>-18.958895022748983</v>
      </c>
      <c r="Q523">
        <f t="shared" si="109"/>
        <v>476992.3122592608</v>
      </c>
      <c r="R523">
        <v>4300398.1231049774</v>
      </c>
      <c r="S523">
        <f t="shared" si="104"/>
        <v>0</v>
      </c>
      <c r="T523">
        <f t="shared" si="105"/>
        <v>1</v>
      </c>
      <c r="U523">
        <f t="shared" si="106"/>
        <v>0</v>
      </c>
      <c r="V523">
        <f t="shared" si="107"/>
        <v>0</v>
      </c>
      <c r="X523">
        <f t="shared" si="108"/>
        <v>476992.3122592608</v>
      </c>
      <c r="Z523">
        <f t="shared" ref="Z523:Z564" si="110">K523+P523</f>
        <v>4300398.1231049774</v>
      </c>
      <c r="AC523">
        <v>477015.63528120617</v>
      </c>
    </row>
    <row r="524" spans="1:29" x14ac:dyDescent="0.25">
      <c r="A524" s="3" t="s">
        <v>75</v>
      </c>
      <c r="B524" s="2">
        <v>48.8</v>
      </c>
      <c r="C524">
        <v>15.25</v>
      </c>
      <c r="D524">
        <v>287.8</v>
      </c>
      <c r="E524" s="1" t="s">
        <v>2</v>
      </c>
      <c r="F524" s="1" t="s">
        <v>3</v>
      </c>
      <c r="J524" s="17">
        <v>477002.73499999999</v>
      </c>
      <c r="K524" s="17">
        <v>4300417.0820000004</v>
      </c>
      <c r="L524">
        <f t="shared" si="99"/>
        <v>0.24399999999999999</v>
      </c>
      <c r="M524" s="2">
        <f t="shared" si="100"/>
        <v>15.494</v>
      </c>
      <c r="N524">
        <f t="shared" si="101"/>
        <v>5.0230575872396805</v>
      </c>
      <c r="O524">
        <f t="shared" si="102"/>
        <v>-14.752292811146697</v>
      </c>
      <c r="P524">
        <f t="shared" si="103"/>
        <v>4.7364430550983601</v>
      </c>
      <c r="Q524">
        <f t="shared" si="109"/>
        <v>476987.98270718881</v>
      </c>
      <c r="R524">
        <v>4300421.8184430553</v>
      </c>
      <c r="S524">
        <f t="shared" si="104"/>
        <v>0</v>
      </c>
      <c r="T524">
        <f t="shared" si="105"/>
        <v>1</v>
      </c>
      <c r="U524">
        <f t="shared" si="106"/>
        <v>0</v>
      </c>
      <c r="V524">
        <f t="shared" si="107"/>
        <v>0</v>
      </c>
      <c r="X524">
        <f t="shared" si="108"/>
        <v>476987.98270718881</v>
      </c>
      <c r="Z524">
        <f t="shared" si="110"/>
        <v>4300421.8184430553</v>
      </c>
      <c r="AC524">
        <v>477054.28787309292</v>
      </c>
    </row>
    <row r="525" spans="1:29" x14ac:dyDescent="0.25">
      <c r="A525" s="3" t="s">
        <v>75</v>
      </c>
      <c r="B525" s="2">
        <v>43.8</v>
      </c>
      <c r="C525">
        <v>3.03</v>
      </c>
      <c r="D525">
        <v>296.3</v>
      </c>
      <c r="E525" s="1" t="s">
        <v>2</v>
      </c>
      <c r="F525" s="1" t="s">
        <v>3</v>
      </c>
      <c r="J525" s="17">
        <v>477002.73499999999</v>
      </c>
      <c r="K525" s="17">
        <v>4300417.0820000004</v>
      </c>
      <c r="L525">
        <f t="shared" si="99"/>
        <v>0.21899999999999997</v>
      </c>
      <c r="M525" s="2">
        <f t="shared" si="100"/>
        <v>3.2489999999999997</v>
      </c>
      <c r="N525">
        <f t="shared" si="101"/>
        <v>5.1714105736591982</v>
      </c>
      <c r="O525">
        <f t="shared" si="102"/>
        <v>-2.9126844123157984</v>
      </c>
      <c r="P525">
        <f t="shared" si="103"/>
        <v>1.4395382989877588</v>
      </c>
      <c r="Q525">
        <f t="shared" si="109"/>
        <v>476999.82231558766</v>
      </c>
      <c r="R525">
        <v>4300418.5215382995</v>
      </c>
      <c r="S525">
        <f t="shared" si="104"/>
        <v>0</v>
      </c>
      <c r="T525">
        <f t="shared" si="105"/>
        <v>1</v>
      </c>
      <c r="U525">
        <f t="shared" si="106"/>
        <v>0</v>
      </c>
      <c r="V525">
        <f t="shared" si="107"/>
        <v>0</v>
      </c>
      <c r="X525">
        <f t="shared" si="108"/>
        <v>476999.82231558766</v>
      </c>
      <c r="Z525">
        <f t="shared" si="110"/>
        <v>4300418.5215382995</v>
      </c>
      <c r="AC525">
        <v>477034.72599609534</v>
      </c>
    </row>
    <row r="526" spans="1:29" x14ac:dyDescent="0.25">
      <c r="A526" s="3" t="s">
        <v>75</v>
      </c>
      <c r="B526" s="2">
        <v>34.799999999999997</v>
      </c>
      <c r="C526">
        <v>7.1</v>
      </c>
      <c r="D526">
        <v>338.2</v>
      </c>
      <c r="E526" s="1" t="s">
        <v>2</v>
      </c>
      <c r="F526" s="1" t="s">
        <v>3</v>
      </c>
      <c r="J526" s="17">
        <v>477002.73499999999</v>
      </c>
      <c r="K526" s="17">
        <v>4300417.0820000004</v>
      </c>
      <c r="L526">
        <f t="shared" si="99"/>
        <v>0.17399999999999999</v>
      </c>
      <c r="M526" s="2">
        <f t="shared" si="100"/>
        <v>7.274</v>
      </c>
      <c r="N526">
        <f t="shared" si="101"/>
        <v>5.9027035302448221</v>
      </c>
      <c r="O526">
        <f t="shared" si="102"/>
        <v>-2.7013296357924119</v>
      </c>
      <c r="P526">
        <f t="shared" si="103"/>
        <v>6.7538059047317631</v>
      </c>
      <c r="Q526">
        <f t="shared" si="109"/>
        <v>477000.03367036418</v>
      </c>
      <c r="R526">
        <v>4300423.8358059051</v>
      </c>
      <c r="S526">
        <f t="shared" si="104"/>
        <v>0</v>
      </c>
      <c r="T526">
        <f t="shared" si="105"/>
        <v>1</v>
      </c>
      <c r="U526">
        <f t="shared" si="106"/>
        <v>0</v>
      </c>
      <c r="V526">
        <f t="shared" si="107"/>
        <v>0</v>
      </c>
      <c r="X526">
        <f t="shared" si="108"/>
        <v>477000.03367036418</v>
      </c>
      <c r="Z526">
        <f t="shared" si="110"/>
        <v>4300423.8358059051</v>
      </c>
      <c r="AC526">
        <v>477052.54728828836</v>
      </c>
    </row>
    <row r="527" spans="1:29" x14ac:dyDescent="0.25">
      <c r="A527" s="3" t="s">
        <v>75</v>
      </c>
      <c r="B527" s="2">
        <v>35</v>
      </c>
      <c r="C527">
        <v>7.95</v>
      </c>
      <c r="D527">
        <v>340.5</v>
      </c>
      <c r="E527" s="1" t="s">
        <v>2</v>
      </c>
      <c r="F527" s="1" t="s">
        <v>3</v>
      </c>
      <c r="J527" s="17">
        <v>477002.73499999999</v>
      </c>
      <c r="K527" s="17">
        <v>4300417.0820000004</v>
      </c>
      <c r="L527">
        <f t="shared" si="99"/>
        <v>0.17499999999999999</v>
      </c>
      <c r="M527" s="2">
        <f t="shared" si="100"/>
        <v>8.125</v>
      </c>
      <c r="N527">
        <f t="shared" si="101"/>
        <v>5.9428461030406918</v>
      </c>
      <c r="O527">
        <f t="shared" si="102"/>
        <v>-2.7121807312743917</v>
      </c>
      <c r="P527">
        <f t="shared" si="103"/>
        <v>7.6589621151239484</v>
      </c>
      <c r="Q527">
        <f t="shared" si="109"/>
        <v>477000.02281926869</v>
      </c>
      <c r="R527">
        <v>4300424.7409621151</v>
      </c>
      <c r="S527">
        <f t="shared" si="104"/>
        <v>0</v>
      </c>
      <c r="T527">
        <f t="shared" si="105"/>
        <v>1</v>
      </c>
      <c r="U527">
        <f t="shared" si="106"/>
        <v>0</v>
      </c>
      <c r="V527">
        <f t="shared" si="107"/>
        <v>0</v>
      </c>
      <c r="X527">
        <f t="shared" si="108"/>
        <v>477000.02281926869</v>
      </c>
      <c r="Z527">
        <f t="shared" si="110"/>
        <v>4300424.7409621151</v>
      </c>
      <c r="AC527">
        <v>477054.45912722364</v>
      </c>
    </row>
    <row r="528" spans="1:29" x14ac:dyDescent="0.25">
      <c r="A528" s="3" t="s">
        <v>75</v>
      </c>
      <c r="B528" s="2">
        <v>48.2</v>
      </c>
      <c r="C528">
        <v>14.66</v>
      </c>
      <c r="D528">
        <v>302.5</v>
      </c>
      <c r="E528" s="1" t="s">
        <v>2</v>
      </c>
      <c r="F528" s="1" t="s">
        <v>3</v>
      </c>
      <c r="J528" s="17">
        <v>477002.73499999999</v>
      </c>
      <c r="K528" s="17">
        <v>4300417.0820000004</v>
      </c>
      <c r="L528">
        <f t="shared" si="99"/>
        <v>0.24100000000000002</v>
      </c>
      <c r="M528" s="2">
        <f t="shared" si="100"/>
        <v>14.901</v>
      </c>
      <c r="N528">
        <f t="shared" si="101"/>
        <v>5.279620987282847</v>
      </c>
      <c r="O528">
        <f t="shared" si="102"/>
        <v>-12.567375934057811</v>
      </c>
      <c r="P528">
        <f t="shared" si="103"/>
        <v>8.0063014639760226</v>
      </c>
      <c r="Q528">
        <f t="shared" si="109"/>
        <v>476990.16762406594</v>
      </c>
      <c r="R528">
        <v>4300425.088301464</v>
      </c>
      <c r="S528">
        <f t="shared" si="104"/>
        <v>0</v>
      </c>
      <c r="T528">
        <f t="shared" si="105"/>
        <v>1</v>
      </c>
      <c r="U528">
        <f t="shared" si="106"/>
        <v>0</v>
      </c>
      <c r="V528">
        <f t="shared" si="107"/>
        <v>0</v>
      </c>
      <c r="X528">
        <f t="shared" si="108"/>
        <v>476990.16762406594</v>
      </c>
      <c r="Z528">
        <f t="shared" si="110"/>
        <v>4300425.088301464</v>
      </c>
      <c r="AC528">
        <v>477068.93849527556</v>
      </c>
    </row>
    <row r="529" spans="1:29" x14ac:dyDescent="0.25">
      <c r="A529" s="3" t="s">
        <v>75</v>
      </c>
      <c r="B529" s="2">
        <v>49.2</v>
      </c>
      <c r="C529">
        <v>29.46</v>
      </c>
      <c r="D529">
        <v>298</v>
      </c>
      <c r="E529" s="1" t="s">
        <v>2</v>
      </c>
      <c r="F529" s="1" t="s">
        <v>3</v>
      </c>
      <c r="J529" s="17">
        <v>477002.73499999999</v>
      </c>
      <c r="K529" s="17">
        <v>4300417.0820000004</v>
      </c>
      <c r="L529">
        <f t="shared" si="99"/>
        <v>0.24600000000000002</v>
      </c>
      <c r="M529" s="2">
        <f t="shared" si="100"/>
        <v>29.706</v>
      </c>
      <c r="N529">
        <f t="shared" si="101"/>
        <v>5.2010811709431017</v>
      </c>
      <c r="O529">
        <f t="shared" si="102"/>
        <v>-26.228841193467289</v>
      </c>
      <c r="P529">
        <f t="shared" si="103"/>
        <v>13.94612224411766</v>
      </c>
      <c r="Q529">
        <f t="shared" si="109"/>
        <v>476976.5061588065</v>
      </c>
      <c r="R529">
        <v>4300431.0281222444</v>
      </c>
      <c r="S529">
        <f t="shared" si="104"/>
        <v>0</v>
      </c>
      <c r="T529">
        <f t="shared" si="105"/>
        <v>1</v>
      </c>
      <c r="U529">
        <f t="shared" si="106"/>
        <v>0</v>
      </c>
      <c r="V529">
        <f t="shared" si="107"/>
        <v>0</v>
      </c>
      <c r="X529">
        <f t="shared" si="108"/>
        <v>476976.5061588065</v>
      </c>
      <c r="Z529">
        <f t="shared" si="110"/>
        <v>4300431.0281222444</v>
      </c>
      <c r="AC529">
        <v>477078.9357329529</v>
      </c>
    </row>
    <row r="530" spans="1:29" x14ac:dyDescent="0.25">
      <c r="A530" s="3" t="s">
        <v>75</v>
      </c>
      <c r="B530" s="2">
        <v>47.2</v>
      </c>
      <c r="C530">
        <v>32.28</v>
      </c>
      <c r="D530">
        <v>300.60000000000002</v>
      </c>
      <c r="E530" s="1" t="s">
        <v>4</v>
      </c>
      <c r="F530" s="1" t="s">
        <v>3</v>
      </c>
      <c r="J530" s="17">
        <v>477002.73499999999</v>
      </c>
      <c r="K530" s="17">
        <v>4300417.0820000004</v>
      </c>
      <c r="L530">
        <f t="shared" si="99"/>
        <v>0.23600000000000002</v>
      </c>
      <c r="M530" s="2">
        <f t="shared" si="100"/>
        <v>32.515999999999998</v>
      </c>
      <c r="N530">
        <f t="shared" si="101"/>
        <v>5.246459731494955</v>
      </c>
      <c r="O530">
        <f t="shared" si="102"/>
        <v>-27.987887750060224</v>
      </c>
      <c r="P530">
        <f t="shared" si="103"/>
        <v>16.551990674539081</v>
      </c>
      <c r="Q530">
        <f t="shared" si="109"/>
        <v>476974.7471122499</v>
      </c>
      <c r="R530">
        <v>4300433.6339906752</v>
      </c>
      <c r="S530">
        <f t="shared" si="104"/>
        <v>0</v>
      </c>
      <c r="T530">
        <f t="shared" si="105"/>
        <v>1</v>
      </c>
      <c r="U530">
        <f t="shared" si="106"/>
        <v>0</v>
      </c>
      <c r="V530">
        <f t="shared" si="107"/>
        <v>0</v>
      </c>
      <c r="X530">
        <f t="shared" si="108"/>
        <v>476974.7471122499</v>
      </c>
      <c r="Z530">
        <f t="shared" si="110"/>
        <v>4300433.6339906752</v>
      </c>
      <c r="AC530">
        <v>477059.88567883597</v>
      </c>
    </row>
    <row r="531" spans="1:29" x14ac:dyDescent="0.25">
      <c r="A531" s="3" t="s">
        <v>75</v>
      </c>
      <c r="B531" s="2">
        <v>35</v>
      </c>
      <c r="C531">
        <v>22.36</v>
      </c>
      <c r="D531">
        <v>312.89999999999998</v>
      </c>
      <c r="E531" s="1" t="s">
        <v>2</v>
      </c>
      <c r="F531" s="1" t="s">
        <v>3</v>
      </c>
      <c r="J531" s="17">
        <v>477002.73499999999</v>
      </c>
      <c r="K531" s="17">
        <v>4300417.0820000004</v>
      </c>
      <c r="L531">
        <f t="shared" si="99"/>
        <v>0.17499999999999999</v>
      </c>
      <c r="M531" s="2">
        <f t="shared" si="100"/>
        <v>22.535</v>
      </c>
      <c r="N531">
        <f t="shared" si="101"/>
        <v>5.4611352294902566</v>
      </c>
      <c r="O531">
        <f t="shared" si="102"/>
        <v>-16.507854224173592</v>
      </c>
      <c r="P531">
        <f t="shared" si="103"/>
        <v>15.340044781989203</v>
      </c>
      <c r="Q531">
        <f t="shared" si="109"/>
        <v>476986.2271457758</v>
      </c>
      <c r="R531">
        <v>4300432.422044782</v>
      </c>
      <c r="S531">
        <f t="shared" si="104"/>
        <v>0</v>
      </c>
      <c r="T531">
        <f t="shared" si="105"/>
        <v>1</v>
      </c>
      <c r="U531">
        <f t="shared" si="106"/>
        <v>0</v>
      </c>
      <c r="V531">
        <f t="shared" si="107"/>
        <v>0</v>
      </c>
      <c r="X531">
        <f t="shared" si="108"/>
        <v>476986.2271457758</v>
      </c>
      <c r="Z531">
        <f t="shared" si="110"/>
        <v>4300432.422044782</v>
      </c>
      <c r="AC531">
        <v>477137.46317022562</v>
      </c>
    </row>
    <row r="532" spans="1:29" x14ac:dyDescent="0.25">
      <c r="A532" s="3" t="s">
        <v>75</v>
      </c>
      <c r="B532" s="2">
        <v>41.5</v>
      </c>
      <c r="C532">
        <v>26.63</v>
      </c>
      <c r="D532">
        <v>316.3</v>
      </c>
      <c r="E532" s="1" t="s">
        <v>2</v>
      </c>
      <c r="F532" s="1" t="s">
        <v>3</v>
      </c>
      <c r="J532" s="17">
        <v>477002.73499999999</v>
      </c>
      <c r="K532" s="17">
        <v>4300417.0820000004</v>
      </c>
      <c r="L532">
        <f t="shared" si="99"/>
        <v>0.20749999999999999</v>
      </c>
      <c r="M532" s="2">
        <f t="shared" si="100"/>
        <v>26.837499999999999</v>
      </c>
      <c r="N532">
        <f t="shared" si="101"/>
        <v>5.5204764240580646</v>
      </c>
      <c r="O532">
        <f t="shared" si="102"/>
        <v>-18.541556707275181</v>
      </c>
      <c r="P532">
        <f t="shared" si="103"/>
        <v>19.402630778348041</v>
      </c>
      <c r="Q532">
        <f t="shared" si="109"/>
        <v>476984.19344329269</v>
      </c>
      <c r="R532">
        <v>4300436.4846307784</v>
      </c>
      <c r="S532">
        <f t="shared" si="104"/>
        <v>0</v>
      </c>
      <c r="T532">
        <f t="shared" si="105"/>
        <v>1</v>
      </c>
      <c r="U532">
        <f t="shared" si="106"/>
        <v>0</v>
      </c>
      <c r="V532">
        <f t="shared" si="107"/>
        <v>0</v>
      </c>
      <c r="X532">
        <f t="shared" si="108"/>
        <v>476984.19344329269</v>
      </c>
      <c r="Z532">
        <f t="shared" si="110"/>
        <v>4300436.4846307784</v>
      </c>
      <c r="AC532">
        <v>477147.97553507437</v>
      </c>
    </row>
    <row r="533" spans="1:29" x14ac:dyDescent="0.25">
      <c r="A533" s="3" t="s">
        <v>75</v>
      </c>
      <c r="B533" s="2">
        <v>49.8</v>
      </c>
      <c r="C533">
        <v>20.39</v>
      </c>
      <c r="D533">
        <v>321.8</v>
      </c>
      <c r="E533" s="1" t="s">
        <v>1</v>
      </c>
      <c r="F533" s="1" t="s">
        <v>3</v>
      </c>
      <c r="J533" s="17">
        <v>477002.73499999999</v>
      </c>
      <c r="K533" s="17">
        <v>4300417.0820000004</v>
      </c>
      <c r="L533">
        <f t="shared" si="99"/>
        <v>0.249</v>
      </c>
      <c r="M533" s="2">
        <f t="shared" si="100"/>
        <v>20.638999999999999</v>
      </c>
      <c r="N533">
        <f t="shared" si="101"/>
        <v>5.616469532917753</v>
      </c>
      <c r="O533">
        <f t="shared" si="102"/>
        <v>-12.763330871784554</v>
      </c>
      <c r="P533">
        <f t="shared" si="103"/>
        <v>16.219300418247123</v>
      </c>
      <c r="Q533">
        <f t="shared" si="109"/>
        <v>476989.97166912822</v>
      </c>
      <c r="R533">
        <v>4300433.3013004186</v>
      </c>
      <c r="S533">
        <f t="shared" si="104"/>
        <v>0</v>
      </c>
      <c r="T533">
        <f t="shared" si="105"/>
        <v>1</v>
      </c>
      <c r="U533">
        <f t="shared" si="106"/>
        <v>0</v>
      </c>
      <c r="V533">
        <f t="shared" si="107"/>
        <v>0</v>
      </c>
      <c r="X533">
        <f t="shared" si="108"/>
        <v>476989.97166912822</v>
      </c>
      <c r="Z533">
        <f t="shared" si="110"/>
        <v>4300433.3013004186</v>
      </c>
      <c r="AC533">
        <v>477148.47585960699</v>
      </c>
    </row>
    <row r="534" spans="1:29" x14ac:dyDescent="0.25">
      <c r="A534" s="3" t="s">
        <v>75</v>
      </c>
      <c r="B534" s="2">
        <v>42.2</v>
      </c>
      <c r="C534">
        <v>29.34</v>
      </c>
      <c r="D534">
        <v>325.2</v>
      </c>
      <c r="E534" s="1" t="s">
        <v>4</v>
      </c>
      <c r="F534" s="1" t="s">
        <v>3</v>
      </c>
      <c r="J534" s="17">
        <v>477002.73499999999</v>
      </c>
      <c r="K534" s="17">
        <v>4300417.0820000004</v>
      </c>
      <c r="L534">
        <f t="shared" si="99"/>
        <v>0.21100000000000002</v>
      </c>
      <c r="M534" s="2">
        <f t="shared" si="100"/>
        <v>29.550999999999998</v>
      </c>
      <c r="N534">
        <f t="shared" si="101"/>
        <v>5.6758107274855591</v>
      </c>
      <c r="O534">
        <f t="shared" si="102"/>
        <v>-16.865156638642656</v>
      </c>
      <c r="P534">
        <f t="shared" si="103"/>
        <v>24.265780279110079</v>
      </c>
      <c r="Q534">
        <f t="shared" si="109"/>
        <v>476985.86984336132</v>
      </c>
      <c r="R534">
        <v>4300441.3477802798</v>
      </c>
      <c r="S534">
        <f t="shared" si="104"/>
        <v>0</v>
      </c>
      <c r="T534">
        <f t="shared" si="105"/>
        <v>1</v>
      </c>
      <c r="U534">
        <f t="shared" si="106"/>
        <v>0</v>
      </c>
      <c r="V534">
        <f t="shared" si="107"/>
        <v>0</v>
      </c>
      <c r="X534">
        <f t="shared" si="108"/>
        <v>476985.86984336132</v>
      </c>
      <c r="Z534">
        <f t="shared" si="110"/>
        <v>4300441.3477802798</v>
      </c>
      <c r="AC534">
        <v>477136.93384621077</v>
      </c>
    </row>
    <row r="535" spans="1:29" x14ac:dyDescent="0.25">
      <c r="A535" s="3" t="s">
        <v>75</v>
      </c>
      <c r="B535" s="2">
        <v>35.200000000000003</v>
      </c>
      <c r="C535">
        <v>26.42</v>
      </c>
      <c r="D535">
        <v>333</v>
      </c>
      <c r="E535" s="1" t="s">
        <v>2</v>
      </c>
      <c r="F535" s="1" t="s">
        <v>3</v>
      </c>
      <c r="H535" s="1" t="s">
        <v>18</v>
      </c>
      <c r="I535" t="s">
        <v>78</v>
      </c>
      <c r="J535" s="17">
        <v>477002.73499999999</v>
      </c>
      <c r="K535" s="17">
        <v>4300417.0820000004</v>
      </c>
      <c r="L535">
        <f t="shared" si="99"/>
        <v>0.17600000000000002</v>
      </c>
      <c r="M535" s="2">
        <f t="shared" si="100"/>
        <v>26.596</v>
      </c>
      <c r="N535">
        <f t="shared" si="101"/>
        <v>5.8119464091411173</v>
      </c>
      <c r="O535">
        <f t="shared" si="102"/>
        <v>-12.074331331072992</v>
      </c>
      <c r="P535">
        <f t="shared" si="103"/>
        <v>23.69720951731383</v>
      </c>
      <c r="Q535">
        <f t="shared" si="109"/>
        <v>476990.66066866892</v>
      </c>
      <c r="R535">
        <v>4300440.7792095179</v>
      </c>
      <c r="S535">
        <f t="shared" si="104"/>
        <v>0</v>
      </c>
      <c r="T535">
        <f t="shared" si="105"/>
        <v>1</v>
      </c>
      <c r="U535">
        <f t="shared" si="106"/>
        <v>0</v>
      </c>
      <c r="V535">
        <f t="shared" si="107"/>
        <v>0</v>
      </c>
      <c r="X535">
        <f t="shared" si="108"/>
        <v>476990.66066866892</v>
      </c>
      <c r="Z535">
        <f t="shared" si="110"/>
        <v>4300440.7792095179</v>
      </c>
      <c r="AC535">
        <v>477129.24831935781</v>
      </c>
    </row>
    <row r="536" spans="1:29" x14ac:dyDescent="0.25">
      <c r="A536" s="3" t="s">
        <v>75</v>
      </c>
      <c r="B536" s="2">
        <v>35.5</v>
      </c>
      <c r="C536">
        <v>30.64</v>
      </c>
      <c r="D536">
        <v>331</v>
      </c>
      <c r="E536" s="1" t="s">
        <v>4</v>
      </c>
      <c r="F536" s="1" t="s">
        <v>3</v>
      </c>
      <c r="J536" s="17">
        <v>477002.73499999999</v>
      </c>
      <c r="K536" s="17">
        <v>4300417.0820000004</v>
      </c>
      <c r="L536">
        <f t="shared" si="99"/>
        <v>0.17749999999999999</v>
      </c>
      <c r="M536" s="2">
        <f t="shared" si="100"/>
        <v>30.817499999999999</v>
      </c>
      <c r="N536">
        <f t="shared" si="101"/>
        <v>5.7770398241012311</v>
      </c>
      <c r="O536">
        <f t="shared" si="102"/>
        <v>-14.940620471941486</v>
      </c>
      <c r="P536">
        <f t="shared" si="103"/>
        <v>26.953592824768332</v>
      </c>
      <c r="Q536">
        <f t="shared" si="109"/>
        <v>476987.79437952803</v>
      </c>
      <c r="R536">
        <v>4300444.0355928252</v>
      </c>
      <c r="S536">
        <f t="shared" si="104"/>
        <v>0</v>
      </c>
      <c r="T536">
        <f t="shared" si="105"/>
        <v>1</v>
      </c>
      <c r="U536">
        <f t="shared" si="106"/>
        <v>0</v>
      </c>
      <c r="V536">
        <f t="shared" si="107"/>
        <v>0</v>
      </c>
      <c r="X536">
        <f t="shared" si="108"/>
        <v>476987.79437952803</v>
      </c>
      <c r="Z536">
        <f t="shared" si="110"/>
        <v>4300444.0355928252</v>
      </c>
      <c r="AC536">
        <v>477130.7243224312</v>
      </c>
    </row>
    <row r="537" spans="1:29" x14ac:dyDescent="0.25">
      <c r="A537" s="3" t="s">
        <v>75</v>
      </c>
      <c r="B537" s="2">
        <v>37.5</v>
      </c>
      <c r="C537">
        <v>16.489999999999998</v>
      </c>
      <c r="D537">
        <v>329</v>
      </c>
      <c r="E537" s="1" t="s">
        <v>2</v>
      </c>
      <c r="F537" s="1" t="s">
        <v>3</v>
      </c>
      <c r="J537" s="17">
        <v>477002.73499999999</v>
      </c>
      <c r="K537" s="17">
        <v>4300417.0820000004</v>
      </c>
      <c r="L537">
        <f t="shared" si="99"/>
        <v>0.1875</v>
      </c>
      <c r="M537" s="2">
        <f t="shared" si="100"/>
        <v>16.677499999999998</v>
      </c>
      <c r="N537">
        <f t="shared" si="101"/>
        <v>5.742133239061344</v>
      </c>
      <c r="O537">
        <f t="shared" si="102"/>
        <v>-8.5895474943124324</v>
      </c>
      <c r="P537">
        <f t="shared" si="103"/>
        <v>14.295407657459473</v>
      </c>
      <c r="Q537">
        <f t="shared" si="109"/>
        <v>476994.14545250568</v>
      </c>
      <c r="R537">
        <v>4300431.3774076579</v>
      </c>
      <c r="S537">
        <f t="shared" si="104"/>
        <v>0</v>
      </c>
      <c r="T537">
        <f t="shared" si="105"/>
        <v>1</v>
      </c>
      <c r="U537">
        <f t="shared" si="106"/>
        <v>0</v>
      </c>
      <c r="V537">
        <f t="shared" si="107"/>
        <v>0</v>
      </c>
      <c r="X537">
        <f t="shared" si="108"/>
        <v>476994.14545250568</v>
      </c>
      <c r="Z537">
        <f t="shared" si="110"/>
        <v>4300431.3774076579</v>
      </c>
      <c r="AC537">
        <v>477155.66478169878</v>
      </c>
    </row>
    <row r="538" spans="1:29" x14ac:dyDescent="0.25">
      <c r="A538" s="3" t="s">
        <v>75</v>
      </c>
      <c r="B538" s="2">
        <v>32</v>
      </c>
      <c r="C538">
        <v>26.61</v>
      </c>
      <c r="D538">
        <v>347</v>
      </c>
      <c r="E538" s="1" t="s">
        <v>2</v>
      </c>
      <c r="F538" s="1" t="s">
        <v>3</v>
      </c>
      <c r="J538" s="17">
        <v>477002.73499999999</v>
      </c>
      <c r="K538" s="17">
        <v>4300417.0820000004</v>
      </c>
      <c r="L538">
        <f t="shared" si="99"/>
        <v>0.16</v>
      </c>
      <c r="M538" s="2">
        <f t="shared" si="100"/>
        <v>26.77</v>
      </c>
      <c r="N538">
        <f t="shared" si="101"/>
        <v>6.0562925044203233</v>
      </c>
      <c r="O538">
        <f t="shared" si="102"/>
        <v>-6.0219397247852751</v>
      </c>
      <c r="P538">
        <f t="shared" si="103"/>
        <v>26.083886634300743</v>
      </c>
      <c r="Q538">
        <f t="shared" si="109"/>
        <v>476996.71306027519</v>
      </c>
      <c r="R538">
        <v>4300443.165886635</v>
      </c>
      <c r="S538">
        <f t="shared" si="104"/>
        <v>0</v>
      </c>
      <c r="T538">
        <f t="shared" si="105"/>
        <v>1</v>
      </c>
      <c r="U538">
        <f t="shared" si="106"/>
        <v>0</v>
      </c>
      <c r="V538">
        <f t="shared" si="107"/>
        <v>0</v>
      </c>
      <c r="X538">
        <f t="shared" si="108"/>
        <v>476996.71306027519</v>
      </c>
      <c r="Z538">
        <f t="shared" si="110"/>
        <v>4300443.165886635</v>
      </c>
      <c r="AC538">
        <v>477105.69725954288</v>
      </c>
    </row>
    <row r="539" spans="1:29" x14ac:dyDescent="0.25">
      <c r="A539" s="3" t="s">
        <v>75</v>
      </c>
      <c r="B539" s="2">
        <v>45.5</v>
      </c>
      <c r="C539">
        <v>26.9</v>
      </c>
      <c r="D539">
        <v>349.5</v>
      </c>
      <c r="E539" s="1" t="s">
        <v>2</v>
      </c>
      <c r="F539" s="1" t="s">
        <v>3</v>
      </c>
      <c r="J539" s="17">
        <v>477002.73499999999</v>
      </c>
      <c r="K539" s="17">
        <v>4300417.0820000004</v>
      </c>
      <c r="L539">
        <f t="shared" si="99"/>
        <v>0.22750000000000001</v>
      </c>
      <c r="M539" s="2">
        <f t="shared" si="100"/>
        <v>27.127499999999998</v>
      </c>
      <c r="N539">
        <f t="shared" si="101"/>
        <v>6.0999257357201815</v>
      </c>
      <c r="O539">
        <f t="shared" si="102"/>
        <v>-4.9435942177882399</v>
      </c>
      <c r="P539">
        <f t="shared" si="103"/>
        <v>26.673247504941173</v>
      </c>
      <c r="Q539">
        <f t="shared" si="109"/>
        <v>476997.79140578222</v>
      </c>
      <c r="R539">
        <v>4300443.7552475054</v>
      </c>
      <c r="S539">
        <f t="shared" si="104"/>
        <v>0</v>
      </c>
      <c r="T539">
        <f t="shared" si="105"/>
        <v>1</v>
      </c>
      <c r="U539">
        <f t="shared" si="106"/>
        <v>0</v>
      </c>
      <c r="V539">
        <f t="shared" si="107"/>
        <v>0</v>
      </c>
      <c r="X539">
        <f t="shared" si="108"/>
        <v>476997.79140578222</v>
      </c>
      <c r="Z539">
        <f t="shared" si="110"/>
        <v>4300443.7552475054</v>
      </c>
      <c r="AC539">
        <v>477138.781229018</v>
      </c>
    </row>
    <row r="540" spans="1:29" x14ac:dyDescent="0.25">
      <c r="A540" s="3" t="s">
        <v>75</v>
      </c>
      <c r="B540" s="2">
        <v>49.2</v>
      </c>
      <c r="C540">
        <v>22</v>
      </c>
      <c r="D540">
        <v>349.5</v>
      </c>
      <c r="E540" s="1" t="s">
        <v>2</v>
      </c>
      <c r="F540" s="1" t="s">
        <v>3</v>
      </c>
      <c r="J540" s="17">
        <v>477002.73499999999</v>
      </c>
      <c r="K540" s="17">
        <v>4300417.0820000004</v>
      </c>
      <c r="L540">
        <f t="shared" si="99"/>
        <v>0.24600000000000002</v>
      </c>
      <c r="M540" s="2">
        <f t="shared" si="100"/>
        <v>22.245999999999999</v>
      </c>
      <c r="N540">
        <f t="shared" si="101"/>
        <v>6.0999257357201815</v>
      </c>
      <c r="O540">
        <f t="shared" si="102"/>
        <v>-4.0540115000983201</v>
      </c>
      <c r="P540">
        <f t="shared" si="103"/>
        <v>21.87348867366773</v>
      </c>
      <c r="Q540">
        <f t="shared" si="109"/>
        <v>476998.68098849989</v>
      </c>
      <c r="R540">
        <v>4300438.9554886743</v>
      </c>
      <c r="S540">
        <f t="shared" si="104"/>
        <v>0</v>
      </c>
      <c r="T540">
        <f t="shared" si="105"/>
        <v>1</v>
      </c>
      <c r="U540">
        <f t="shared" si="106"/>
        <v>0</v>
      </c>
      <c r="V540">
        <f t="shared" si="107"/>
        <v>0</v>
      </c>
      <c r="X540">
        <f t="shared" si="108"/>
        <v>476998.68098849989</v>
      </c>
      <c r="Z540">
        <f t="shared" si="110"/>
        <v>4300438.9554886743</v>
      </c>
      <c r="AC540">
        <v>477113.96276805532</v>
      </c>
    </row>
    <row r="541" spans="1:29" x14ac:dyDescent="0.25">
      <c r="A541" s="3" t="s">
        <v>75</v>
      </c>
      <c r="B541" s="2">
        <v>35.200000000000003</v>
      </c>
      <c r="C541">
        <v>27.66</v>
      </c>
      <c r="D541">
        <v>359.3</v>
      </c>
      <c r="E541" s="1" t="s">
        <v>4</v>
      </c>
      <c r="F541" s="1" t="s">
        <v>3</v>
      </c>
      <c r="J541" s="17">
        <v>477002.73499999999</v>
      </c>
      <c r="K541" s="17">
        <v>4300417.0820000004</v>
      </c>
      <c r="L541">
        <f t="shared" si="99"/>
        <v>0.17600000000000002</v>
      </c>
      <c r="M541" s="2">
        <f t="shared" si="100"/>
        <v>27.835999999999999</v>
      </c>
      <c r="N541">
        <f t="shared" si="101"/>
        <v>6.2709680024156267</v>
      </c>
      <c r="O541">
        <f t="shared" si="102"/>
        <v>-0.34007243524992581</v>
      </c>
      <c r="P541">
        <f t="shared" si="103"/>
        <v>27.83392258986834</v>
      </c>
      <c r="Q541">
        <f t="shared" si="109"/>
        <v>477002.39492756472</v>
      </c>
      <c r="R541">
        <v>4300444.9159225905</v>
      </c>
      <c r="S541">
        <f t="shared" si="104"/>
        <v>0</v>
      </c>
      <c r="T541">
        <f t="shared" si="105"/>
        <v>1</v>
      </c>
      <c r="U541">
        <f t="shared" si="106"/>
        <v>0</v>
      </c>
      <c r="V541">
        <f t="shared" si="107"/>
        <v>0</v>
      </c>
      <c r="X541">
        <f t="shared" si="108"/>
        <v>477002.39492756472</v>
      </c>
      <c r="Z541">
        <f t="shared" si="110"/>
        <v>4300444.9159225905</v>
      </c>
      <c r="AC541">
        <v>477120.30082463269</v>
      </c>
    </row>
    <row r="542" spans="1:29" x14ac:dyDescent="0.25">
      <c r="A542" s="3" t="s">
        <v>75</v>
      </c>
      <c r="B542" s="2">
        <v>50</v>
      </c>
      <c r="C542">
        <v>19.73</v>
      </c>
      <c r="D542">
        <v>1.8</v>
      </c>
      <c r="E542" s="1" t="s">
        <v>2</v>
      </c>
      <c r="F542" s="1" t="s">
        <v>3</v>
      </c>
      <c r="J542" s="17">
        <v>477002.73499999999</v>
      </c>
      <c r="K542" s="17">
        <v>4300417.0820000004</v>
      </c>
      <c r="L542">
        <f t="shared" si="99"/>
        <v>0.25</v>
      </c>
      <c r="M542" s="2">
        <f t="shared" si="100"/>
        <v>19.98</v>
      </c>
      <c r="N542">
        <f t="shared" si="101"/>
        <v>3.1415926535897934E-2</v>
      </c>
      <c r="O542">
        <f t="shared" si="102"/>
        <v>0.62758696638100331</v>
      </c>
      <c r="P542">
        <f t="shared" si="103"/>
        <v>19.970141076107318</v>
      </c>
      <c r="Q542">
        <f t="shared" si="109"/>
        <v>477003.36258696637</v>
      </c>
      <c r="R542">
        <v>4300437.0521410769</v>
      </c>
      <c r="S542">
        <f t="shared" si="104"/>
        <v>0</v>
      </c>
      <c r="T542">
        <f t="shared" si="105"/>
        <v>1</v>
      </c>
      <c r="U542">
        <f t="shared" si="106"/>
        <v>0</v>
      </c>
      <c r="V542">
        <f t="shared" si="107"/>
        <v>0</v>
      </c>
      <c r="X542">
        <f t="shared" si="108"/>
        <v>477003.36258696637</v>
      </c>
      <c r="Z542">
        <f t="shared" si="110"/>
        <v>4300437.0521410769</v>
      </c>
      <c r="AC542">
        <v>477075.0465</v>
      </c>
    </row>
    <row r="543" spans="1:29" x14ac:dyDescent="0.25">
      <c r="A543" s="3" t="s">
        <v>75</v>
      </c>
      <c r="B543" s="2">
        <v>45</v>
      </c>
      <c r="C543">
        <v>13</v>
      </c>
      <c r="D543">
        <v>0.9</v>
      </c>
      <c r="E543" s="1" t="s">
        <v>1</v>
      </c>
      <c r="F543" s="1" t="s">
        <v>3</v>
      </c>
      <c r="J543" s="17">
        <v>477002.73499999999</v>
      </c>
      <c r="K543" s="17">
        <v>4300417.0820000004</v>
      </c>
      <c r="L543">
        <f t="shared" si="99"/>
        <v>0.22500000000000001</v>
      </c>
      <c r="M543" s="2">
        <f t="shared" si="100"/>
        <v>13.225</v>
      </c>
      <c r="N543">
        <f t="shared" si="101"/>
        <v>1.5707963267948967E-2</v>
      </c>
      <c r="O543">
        <f t="shared" si="102"/>
        <v>0.20772927144882841</v>
      </c>
      <c r="P543">
        <f t="shared" si="103"/>
        <v>13.22336846456996</v>
      </c>
      <c r="Q543">
        <f t="shared" si="109"/>
        <v>477002.94272927142</v>
      </c>
      <c r="R543">
        <v>4300430.3053684654</v>
      </c>
      <c r="S543">
        <f t="shared" si="104"/>
        <v>0</v>
      </c>
      <c r="T543">
        <f t="shared" si="105"/>
        <v>1</v>
      </c>
      <c r="U543">
        <f t="shared" si="106"/>
        <v>0</v>
      </c>
      <c r="V543">
        <f t="shared" si="107"/>
        <v>0</v>
      </c>
      <c r="X543">
        <f t="shared" si="108"/>
        <v>477002.94272927142</v>
      </c>
      <c r="Z543">
        <f t="shared" si="110"/>
        <v>4300430.3053684654</v>
      </c>
      <c r="AC543">
        <v>477092.10715636052</v>
      </c>
    </row>
    <row r="544" spans="1:29" x14ac:dyDescent="0.25">
      <c r="A544" s="3" t="s">
        <v>76</v>
      </c>
      <c r="B544" s="2">
        <v>48.3</v>
      </c>
      <c r="C544">
        <v>32.799999999999997</v>
      </c>
      <c r="D544" s="15">
        <v>62.9</v>
      </c>
      <c r="E544" s="1" t="s">
        <v>2</v>
      </c>
      <c r="F544" s="1" t="s">
        <v>3</v>
      </c>
      <c r="J544" s="17">
        <v>476921.01199999999</v>
      </c>
      <c r="K544" s="17">
        <v>4300468.1059999997</v>
      </c>
      <c r="L544">
        <f t="shared" si="99"/>
        <v>0.24149999999999999</v>
      </c>
      <c r="M544" s="2">
        <f t="shared" si="100"/>
        <v>33.041499999999999</v>
      </c>
      <c r="N544">
        <f t="shared" si="101"/>
        <v>1.0978120995044334</v>
      </c>
      <c r="O544">
        <f t="shared" si="102"/>
        <v>29.413966383558535</v>
      </c>
      <c r="P544">
        <f t="shared" si="103"/>
        <v>15.051887052356202</v>
      </c>
      <c r="Q544">
        <f t="shared" si="109"/>
        <v>476950.42596638354</v>
      </c>
      <c r="R544">
        <v>4300483.1578870518</v>
      </c>
      <c r="S544">
        <f t="shared" si="104"/>
        <v>0</v>
      </c>
      <c r="T544">
        <f t="shared" si="105"/>
        <v>1</v>
      </c>
      <c r="U544">
        <f t="shared" si="106"/>
        <v>0</v>
      </c>
      <c r="V544">
        <f t="shared" si="107"/>
        <v>0</v>
      </c>
      <c r="X544">
        <f t="shared" si="108"/>
        <v>476950.42596638354</v>
      </c>
      <c r="Z544">
        <f t="shared" si="110"/>
        <v>4300483.1578870518</v>
      </c>
      <c r="AC544">
        <v>477111.54890874063</v>
      </c>
    </row>
    <row r="545" spans="1:29" x14ac:dyDescent="0.25">
      <c r="A545" s="3" t="s">
        <v>76</v>
      </c>
      <c r="B545" s="2">
        <v>39.1</v>
      </c>
      <c r="C545">
        <v>20.88</v>
      </c>
      <c r="D545" s="15">
        <v>124</v>
      </c>
      <c r="E545" s="1" t="s">
        <v>2</v>
      </c>
      <c r="F545" s="1" t="s">
        <v>3</v>
      </c>
      <c r="J545" s="17">
        <v>476921.01199999999</v>
      </c>
      <c r="K545" s="17">
        <v>4300468.1059999997</v>
      </c>
      <c r="L545">
        <f t="shared" si="99"/>
        <v>0.19550000000000001</v>
      </c>
      <c r="M545" s="2">
        <f t="shared" si="100"/>
        <v>21.075499999999998</v>
      </c>
      <c r="N545">
        <f t="shared" si="101"/>
        <v>2.1642082724729685</v>
      </c>
      <c r="O545">
        <f t="shared" si="102"/>
        <v>17.472381360383782</v>
      </c>
      <c r="P545">
        <f t="shared" si="103"/>
        <v>-11.785270037097721</v>
      </c>
      <c r="Q545">
        <f t="shared" si="109"/>
        <v>476938.48438136035</v>
      </c>
      <c r="R545">
        <v>4300456.3207299626</v>
      </c>
      <c r="S545">
        <f t="shared" si="104"/>
        <v>0</v>
      </c>
      <c r="T545">
        <f t="shared" si="105"/>
        <v>1</v>
      </c>
      <c r="U545">
        <f t="shared" si="106"/>
        <v>0</v>
      </c>
      <c r="V545">
        <f t="shared" si="107"/>
        <v>0</v>
      </c>
      <c r="X545">
        <f t="shared" si="108"/>
        <v>476938.48438136035</v>
      </c>
      <c r="Z545">
        <f t="shared" si="110"/>
        <v>4300456.3207299626</v>
      </c>
      <c r="AC545">
        <v>477084.60419325635</v>
      </c>
    </row>
    <row r="546" spans="1:29" x14ac:dyDescent="0.25">
      <c r="A546" s="3" t="s">
        <v>76</v>
      </c>
      <c r="B546" s="2">
        <v>46.8</v>
      </c>
      <c r="C546">
        <v>19.41</v>
      </c>
      <c r="D546" s="15">
        <v>132</v>
      </c>
      <c r="E546" s="1" t="s">
        <v>2</v>
      </c>
      <c r="F546" s="1" t="s">
        <v>3</v>
      </c>
      <c r="J546" s="17">
        <v>476921.01199999999</v>
      </c>
      <c r="K546" s="17">
        <v>4300468.1059999997</v>
      </c>
      <c r="L546">
        <f t="shared" si="99"/>
        <v>0.23399999999999999</v>
      </c>
      <c r="M546" s="2">
        <f t="shared" si="100"/>
        <v>19.643999999999998</v>
      </c>
      <c r="N546">
        <f t="shared" si="101"/>
        <v>2.3038346126325151</v>
      </c>
      <c r="O546">
        <f t="shared" si="102"/>
        <v>14.598336951677931</v>
      </c>
      <c r="P546">
        <f t="shared" si="103"/>
        <v>-13.144401631313411</v>
      </c>
      <c r="Q546">
        <f t="shared" si="109"/>
        <v>476935.61033695168</v>
      </c>
      <c r="R546">
        <v>4300454.9615983684</v>
      </c>
      <c r="S546">
        <f t="shared" si="104"/>
        <v>0</v>
      </c>
      <c r="T546">
        <f t="shared" si="105"/>
        <v>1</v>
      </c>
      <c r="U546">
        <f t="shared" si="106"/>
        <v>0</v>
      </c>
      <c r="V546">
        <f t="shared" si="107"/>
        <v>0</v>
      </c>
      <c r="X546">
        <f t="shared" si="108"/>
        <v>476935.61033695168</v>
      </c>
      <c r="Z546">
        <f t="shared" si="110"/>
        <v>4300454.9615983684</v>
      </c>
      <c r="AC546">
        <v>477076.80043619324</v>
      </c>
    </row>
    <row r="547" spans="1:29" x14ac:dyDescent="0.25">
      <c r="A547" s="3" t="s">
        <v>76</v>
      </c>
      <c r="B547" s="2">
        <v>51.5</v>
      </c>
      <c r="C547">
        <v>36.78</v>
      </c>
      <c r="D547" s="15">
        <v>154</v>
      </c>
      <c r="E547" s="1" t="s">
        <v>2</v>
      </c>
      <c r="F547" s="1" t="s">
        <v>3</v>
      </c>
      <c r="J547" s="17">
        <v>476921.01199999999</v>
      </c>
      <c r="K547" s="17">
        <v>4300468.1059999997</v>
      </c>
      <c r="L547">
        <f t="shared" si="99"/>
        <v>0.25750000000000001</v>
      </c>
      <c r="M547" s="2">
        <f t="shared" si="100"/>
        <v>37.037500000000001</v>
      </c>
      <c r="N547">
        <f t="shared" si="101"/>
        <v>2.6878070480712677</v>
      </c>
      <c r="O547">
        <f t="shared" si="102"/>
        <v>16.23617134920045</v>
      </c>
      <c r="P547">
        <f t="shared" si="103"/>
        <v>-33.289084489805397</v>
      </c>
      <c r="Q547">
        <f t="shared" si="109"/>
        <v>476937.24817134917</v>
      </c>
      <c r="R547">
        <v>4300434.8169155102</v>
      </c>
      <c r="S547">
        <f t="shared" si="104"/>
        <v>0</v>
      </c>
      <c r="T547">
        <f t="shared" si="105"/>
        <v>1</v>
      </c>
      <c r="U547">
        <f t="shared" si="106"/>
        <v>0</v>
      </c>
      <c r="V547">
        <f t="shared" si="107"/>
        <v>0</v>
      </c>
      <c r="X547">
        <f t="shared" si="108"/>
        <v>476937.24817134917</v>
      </c>
      <c r="Z547">
        <f t="shared" si="110"/>
        <v>4300434.8169155102</v>
      </c>
      <c r="AC547">
        <v>477094.91038406495</v>
      </c>
    </row>
    <row r="548" spans="1:29" x14ac:dyDescent="0.25">
      <c r="A548" s="3" t="s">
        <v>76</v>
      </c>
      <c r="B548" s="2">
        <v>34.5</v>
      </c>
      <c r="C548">
        <v>27</v>
      </c>
      <c r="D548" s="15">
        <v>182</v>
      </c>
      <c r="E548" s="1" t="s">
        <v>1</v>
      </c>
      <c r="G548" s="1">
        <v>1</v>
      </c>
      <c r="J548" s="17">
        <v>476921.01199999999</v>
      </c>
      <c r="K548" s="17">
        <v>4300468.1059999997</v>
      </c>
      <c r="L548">
        <f t="shared" si="99"/>
        <v>0.17249999999999999</v>
      </c>
      <c r="M548" s="2">
        <f t="shared" si="100"/>
        <v>27.172499999999999</v>
      </c>
      <c r="N548">
        <f t="shared" si="101"/>
        <v>3.1764992386296798</v>
      </c>
      <c r="O548">
        <f t="shared" si="102"/>
        <v>-0.94830657414870567</v>
      </c>
      <c r="P548">
        <f t="shared" si="103"/>
        <v>-27.155947247176378</v>
      </c>
      <c r="Q548">
        <f t="shared" si="109"/>
        <v>476920.06369342585</v>
      </c>
      <c r="R548">
        <v>4300440.9500527522</v>
      </c>
      <c r="S548">
        <f t="shared" si="104"/>
        <v>0</v>
      </c>
      <c r="T548">
        <f t="shared" si="105"/>
        <v>1</v>
      </c>
      <c r="U548">
        <f t="shared" si="106"/>
        <v>0</v>
      </c>
      <c r="V548">
        <f t="shared" si="107"/>
        <v>0</v>
      </c>
      <c r="X548">
        <f t="shared" si="108"/>
        <v>476920.06369342585</v>
      </c>
      <c r="Z548">
        <f t="shared" si="110"/>
        <v>4300440.9500527522</v>
      </c>
      <c r="AC548">
        <v>477110.505676286</v>
      </c>
    </row>
    <row r="549" spans="1:29" x14ac:dyDescent="0.25">
      <c r="A549" s="3" t="s">
        <v>76</v>
      </c>
      <c r="B549" s="2">
        <v>52.2</v>
      </c>
      <c r="C549">
        <v>15.54</v>
      </c>
      <c r="D549" s="15">
        <v>307</v>
      </c>
      <c r="E549" s="1" t="s">
        <v>12</v>
      </c>
      <c r="F549" s="1" t="s">
        <v>3</v>
      </c>
      <c r="J549" s="17">
        <v>476921.01199999999</v>
      </c>
      <c r="K549" s="17">
        <v>4300468.1059999997</v>
      </c>
      <c r="L549">
        <f t="shared" si="99"/>
        <v>0.26100000000000001</v>
      </c>
      <c r="M549" s="2">
        <f t="shared" si="100"/>
        <v>15.800999999999998</v>
      </c>
      <c r="N549">
        <f t="shared" si="101"/>
        <v>5.3581608036225914</v>
      </c>
      <c r="O549">
        <f t="shared" si="102"/>
        <v>-12.619239694257276</v>
      </c>
      <c r="P549">
        <f t="shared" si="103"/>
        <v>9.5092791808255086</v>
      </c>
      <c r="Q549">
        <f t="shared" si="109"/>
        <v>476908.39276030572</v>
      </c>
      <c r="R549">
        <v>4300477.6152791809</v>
      </c>
      <c r="S549">
        <f t="shared" si="104"/>
        <v>0</v>
      </c>
      <c r="T549">
        <f t="shared" si="105"/>
        <v>1</v>
      </c>
      <c r="U549">
        <f t="shared" si="106"/>
        <v>0</v>
      </c>
      <c r="V549">
        <f t="shared" si="107"/>
        <v>0</v>
      </c>
      <c r="X549">
        <f t="shared" si="108"/>
        <v>476908.39276030572</v>
      </c>
      <c r="Z549">
        <f t="shared" si="110"/>
        <v>4300477.6152791809</v>
      </c>
      <c r="AC549">
        <v>477066.50059572322</v>
      </c>
    </row>
    <row r="550" spans="1:29" x14ac:dyDescent="0.25">
      <c r="A550" s="3" t="s">
        <v>76</v>
      </c>
      <c r="B550" s="2">
        <v>38.799999999999997</v>
      </c>
      <c r="C550">
        <v>16.760000000000002</v>
      </c>
      <c r="D550" s="15">
        <v>25</v>
      </c>
      <c r="E550" s="1" t="s">
        <v>2</v>
      </c>
      <c r="F550" s="1" t="s">
        <v>3</v>
      </c>
      <c r="J550" s="17">
        <v>476921.01199999999</v>
      </c>
      <c r="K550" s="17">
        <v>4300468.1059999997</v>
      </c>
      <c r="L550">
        <f t="shared" si="99"/>
        <v>0.19399999999999998</v>
      </c>
      <c r="M550" s="2">
        <f t="shared" si="100"/>
        <v>16.954000000000001</v>
      </c>
      <c r="N550">
        <f t="shared" si="101"/>
        <v>0.43633231299858238</v>
      </c>
      <c r="O550">
        <f t="shared" si="102"/>
        <v>7.1650700095518189</v>
      </c>
      <c r="P550">
        <f t="shared" si="103"/>
        <v>15.365542221419364</v>
      </c>
      <c r="Q550">
        <f t="shared" si="109"/>
        <v>476928.17707000952</v>
      </c>
      <c r="R550">
        <v>4300483.4715422215</v>
      </c>
      <c r="S550">
        <f t="shared" si="104"/>
        <v>0</v>
      </c>
      <c r="T550">
        <f t="shared" si="105"/>
        <v>1</v>
      </c>
      <c r="U550">
        <f t="shared" si="106"/>
        <v>0</v>
      </c>
      <c r="V550">
        <f t="shared" si="107"/>
        <v>0</v>
      </c>
      <c r="X550">
        <f t="shared" si="108"/>
        <v>476928.17707000952</v>
      </c>
      <c r="Z550">
        <f t="shared" si="110"/>
        <v>4300483.4715422215</v>
      </c>
      <c r="AC550">
        <v>477073.31946620758</v>
      </c>
    </row>
    <row r="551" spans="1:29" x14ac:dyDescent="0.25">
      <c r="A551" s="3" t="s">
        <v>79</v>
      </c>
      <c r="B551" s="2">
        <v>46</v>
      </c>
      <c r="C551">
        <v>18.920000000000002</v>
      </c>
      <c r="D551" s="15">
        <v>274</v>
      </c>
      <c r="E551" s="1" t="s">
        <v>2</v>
      </c>
      <c r="F551" s="1" t="s">
        <v>3</v>
      </c>
      <c r="J551" s="17">
        <v>476970.15899999999</v>
      </c>
      <c r="K551" s="17">
        <v>4300419.4249999998</v>
      </c>
      <c r="L551">
        <f t="shared" si="99"/>
        <v>0.23</v>
      </c>
      <c r="M551" s="2">
        <f t="shared" si="100"/>
        <v>19.150000000000002</v>
      </c>
      <c r="N551">
        <f t="shared" si="101"/>
        <v>4.782202150464463</v>
      </c>
      <c r="O551">
        <f t="shared" si="102"/>
        <v>-19.103351562475638</v>
      </c>
      <c r="P551">
        <f t="shared" si="103"/>
        <v>1.335836472199998</v>
      </c>
      <c r="Q551">
        <f t="shared" si="109"/>
        <v>476951.05564843753</v>
      </c>
      <c r="R551">
        <v>4300420.7608364718</v>
      </c>
      <c r="S551">
        <f t="shared" si="104"/>
        <v>0</v>
      </c>
      <c r="T551">
        <f t="shared" si="105"/>
        <v>1</v>
      </c>
      <c r="U551">
        <f t="shared" si="106"/>
        <v>0</v>
      </c>
      <c r="V551">
        <f t="shared" si="107"/>
        <v>0</v>
      </c>
      <c r="X551">
        <f t="shared" si="108"/>
        <v>476951.05564843753</v>
      </c>
      <c r="Z551">
        <f t="shared" si="110"/>
        <v>4300420.7608364718</v>
      </c>
      <c r="AC551">
        <v>477072.87302079855</v>
      </c>
    </row>
    <row r="552" spans="1:29" x14ac:dyDescent="0.25">
      <c r="A552" s="3" t="s">
        <v>79</v>
      </c>
      <c r="B552" s="2">
        <v>43</v>
      </c>
      <c r="C552">
        <v>26</v>
      </c>
      <c r="D552" s="15">
        <v>231</v>
      </c>
      <c r="E552" s="1" t="s">
        <v>2</v>
      </c>
      <c r="F552" s="1" t="s">
        <v>3</v>
      </c>
      <c r="J552" s="17">
        <v>476970.15899999999</v>
      </c>
      <c r="K552" s="17">
        <v>4300419.4249999998</v>
      </c>
      <c r="L552">
        <f t="shared" si="99"/>
        <v>0.215</v>
      </c>
      <c r="M552" s="2">
        <f t="shared" si="100"/>
        <v>26.215</v>
      </c>
      <c r="N552">
        <f t="shared" si="101"/>
        <v>4.0317105721069009</v>
      </c>
      <c r="O552">
        <f t="shared" si="102"/>
        <v>-20.372881379594482</v>
      </c>
      <c r="P552">
        <f t="shared" si="103"/>
        <v>-16.497634051371499</v>
      </c>
      <c r="Q552">
        <f t="shared" si="109"/>
        <v>476949.78611862037</v>
      </c>
      <c r="R552">
        <v>4300402.9273659484</v>
      </c>
      <c r="S552">
        <f t="shared" si="104"/>
        <v>0</v>
      </c>
      <c r="T552">
        <f t="shared" si="105"/>
        <v>1</v>
      </c>
      <c r="U552">
        <f t="shared" si="106"/>
        <v>0</v>
      </c>
      <c r="V552">
        <f t="shared" si="107"/>
        <v>0</v>
      </c>
      <c r="X552">
        <f t="shared" si="108"/>
        <v>476949.78611862037</v>
      </c>
      <c r="Z552">
        <f t="shared" si="110"/>
        <v>4300402.9273659484</v>
      </c>
      <c r="AC552">
        <v>477040.77099839464</v>
      </c>
    </row>
    <row r="553" spans="1:29" x14ac:dyDescent="0.25">
      <c r="A553" s="3" t="s">
        <v>80</v>
      </c>
      <c r="B553" s="2">
        <v>42.5</v>
      </c>
      <c r="C553">
        <v>12.41</v>
      </c>
      <c r="D553" s="15">
        <v>360</v>
      </c>
      <c r="E553" s="1" t="s">
        <v>2</v>
      </c>
      <c r="F553" s="1" t="s">
        <v>3</v>
      </c>
      <c r="J553" s="17">
        <v>476924.01500000001</v>
      </c>
      <c r="K553" s="17">
        <v>4300357.6090000002</v>
      </c>
      <c r="L553">
        <f t="shared" si="99"/>
        <v>0.21249999999999999</v>
      </c>
      <c r="M553" s="2">
        <f t="shared" si="100"/>
        <v>12.6225</v>
      </c>
      <c r="N553">
        <f t="shared" si="101"/>
        <v>6.2831853071795862</v>
      </c>
      <c r="O553">
        <f t="shared" si="102"/>
        <v>-3.0928872744168115E-15</v>
      </c>
      <c r="P553">
        <f t="shared" si="103"/>
        <v>12.6225</v>
      </c>
      <c r="Q553">
        <f t="shared" si="109"/>
        <v>476924.01500000001</v>
      </c>
      <c r="R553">
        <v>4300370.2314999998</v>
      </c>
      <c r="S553">
        <f t="shared" si="104"/>
        <v>0</v>
      </c>
      <c r="T553">
        <f t="shared" si="105"/>
        <v>1</v>
      </c>
      <c r="U553">
        <f t="shared" si="106"/>
        <v>0</v>
      </c>
      <c r="V553">
        <f t="shared" si="107"/>
        <v>0</v>
      </c>
      <c r="X553">
        <f t="shared" si="108"/>
        <v>476924.01500000001</v>
      </c>
      <c r="Z553">
        <f t="shared" si="110"/>
        <v>4300370.2314999998</v>
      </c>
      <c r="AC553">
        <v>477032.360861519</v>
      </c>
    </row>
    <row r="554" spans="1:29" x14ac:dyDescent="0.25">
      <c r="A554" s="3" t="s">
        <v>80</v>
      </c>
      <c r="B554" s="2">
        <v>32.799999999999997</v>
      </c>
      <c r="C554">
        <v>16.38</v>
      </c>
      <c r="D554" s="15">
        <v>109</v>
      </c>
      <c r="E554" s="1" t="s">
        <v>2</v>
      </c>
      <c r="F554" s="1" t="s">
        <v>3</v>
      </c>
      <c r="J554" s="17">
        <v>476924.01500000001</v>
      </c>
      <c r="K554" s="17">
        <v>4300357.6090000002</v>
      </c>
      <c r="L554">
        <f t="shared" si="99"/>
        <v>0.16399999999999998</v>
      </c>
      <c r="M554" s="2">
        <f t="shared" si="100"/>
        <v>16.544</v>
      </c>
      <c r="N554">
        <f t="shared" si="101"/>
        <v>1.9024088846738192</v>
      </c>
      <c r="O554">
        <f t="shared" si="102"/>
        <v>15.642659314715099</v>
      </c>
      <c r="P554">
        <f t="shared" si="103"/>
        <v>-5.3861995473391993</v>
      </c>
      <c r="Q554">
        <f t="shared" si="109"/>
        <v>476939.65765931475</v>
      </c>
      <c r="R554">
        <v>4300352.2228004532</v>
      </c>
      <c r="S554">
        <f t="shared" si="104"/>
        <v>0</v>
      </c>
      <c r="T554">
        <f t="shared" si="105"/>
        <v>1</v>
      </c>
      <c r="U554">
        <f t="shared" si="106"/>
        <v>0</v>
      </c>
      <c r="V554">
        <f t="shared" si="107"/>
        <v>0</v>
      </c>
      <c r="X554">
        <f t="shared" si="108"/>
        <v>476939.65765931475</v>
      </c>
      <c r="Z554">
        <f t="shared" si="110"/>
        <v>4300352.2228004532</v>
      </c>
      <c r="AC554">
        <v>477053.57947661442</v>
      </c>
    </row>
    <row r="555" spans="1:29" x14ac:dyDescent="0.25">
      <c r="A555" s="3" t="s">
        <v>80</v>
      </c>
      <c r="B555" s="2">
        <v>32.5</v>
      </c>
      <c r="C555">
        <v>11.13</v>
      </c>
      <c r="D555" s="15">
        <v>100</v>
      </c>
      <c r="E555" s="1" t="s">
        <v>2</v>
      </c>
      <c r="F555" s="1" t="s">
        <v>3</v>
      </c>
      <c r="J555" s="17">
        <v>476924.01500000001</v>
      </c>
      <c r="K555" s="17">
        <v>4300357.6090000002</v>
      </c>
      <c r="L555">
        <f t="shared" si="99"/>
        <v>0.16250000000000001</v>
      </c>
      <c r="M555" s="2">
        <f t="shared" si="100"/>
        <v>11.2925</v>
      </c>
      <c r="N555">
        <f t="shared" si="101"/>
        <v>1.7453292519943295</v>
      </c>
      <c r="O555">
        <f t="shared" si="102"/>
        <v>11.120941550890359</v>
      </c>
      <c r="P555">
        <f t="shared" si="103"/>
        <v>-1.9609220463038106</v>
      </c>
      <c r="Q555">
        <f t="shared" si="109"/>
        <v>476935.13594155089</v>
      </c>
      <c r="R555">
        <v>4300355.6480779536</v>
      </c>
      <c r="S555">
        <f t="shared" si="104"/>
        <v>0</v>
      </c>
      <c r="T555">
        <f t="shared" si="105"/>
        <v>1</v>
      </c>
      <c r="U555">
        <f t="shared" si="106"/>
        <v>0</v>
      </c>
      <c r="V555">
        <f t="shared" si="107"/>
        <v>0</v>
      </c>
      <c r="X555">
        <f t="shared" si="108"/>
        <v>476935.13594155089</v>
      </c>
      <c r="Z555">
        <f t="shared" si="110"/>
        <v>4300355.6480779536</v>
      </c>
      <c r="AC555">
        <v>477053.56505924609</v>
      </c>
    </row>
    <row r="556" spans="1:29" x14ac:dyDescent="0.25">
      <c r="A556" s="3" t="s">
        <v>80</v>
      </c>
      <c r="B556" s="2">
        <v>37</v>
      </c>
      <c r="C556">
        <v>9.1199999999999992</v>
      </c>
      <c r="D556" s="15">
        <v>140</v>
      </c>
      <c r="E556" s="1" t="s">
        <v>2</v>
      </c>
      <c r="F556" s="1" t="s">
        <v>3</v>
      </c>
      <c r="J556" s="17">
        <v>476924.01500000001</v>
      </c>
      <c r="K556" s="17">
        <v>4300357.6090000002</v>
      </c>
      <c r="L556">
        <f t="shared" si="99"/>
        <v>0.185</v>
      </c>
      <c r="M556" s="2">
        <f t="shared" si="100"/>
        <v>9.3049999999999997</v>
      </c>
      <c r="N556">
        <f t="shared" si="101"/>
        <v>2.4434609527920612</v>
      </c>
      <c r="O556">
        <f t="shared" si="102"/>
        <v>5.9811387081332494</v>
      </c>
      <c r="P556">
        <f t="shared" si="103"/>
        <v>-7.1280435432220894</v>
      </c>
      <c r="Q556">
        <f t="shared" si="109"/>
        <v>476929.99613870814</v>
      </c>
      <c r="R556">
        <v>4300350.4809564566</v>
      </c>
      <c r="S556">
        <f t="shared" si="104"/>
        <v>0</v>
      </c>
      <c r="T556">
        <f t="shared" si="105"/>
        <v>1</v>
      </c>
      <c r="U556">
        <f t="shared" si="106"/>
        <v>0</v>
      </c>
      <c r="V556">
        <f t="shared" si="107"/>
        <v>0</v>
      </c>
      <c r="X556">
        <f t="shared" si="108"/>
        <v>476929.99613870814</v>
      </c>
      <c r="Z556">
        <f t="shared" si="110"/>
        <v>4300350.4809564566</v>
      </c>
      <c r="AC556">
        <v>477028.14428385306</v>
      </c>
    </row>
    <row r="557" spans="1:29" x14ac:dyDescent="0.25">
      <c r="A557" s="3" t="s">
        <v>80</v>
      </c>
      <c r="B557" s="2">
        <v>49.5</v>
      </c>
      <c r="C557">
        <v>32</v>
      </c>
      <c r="D557" s="15">
        <v>180.5</v>
      </c>
      <c r="E557" s="1" t="s">
        <v>2</v>
      </c>
      <c r="F557" s="1" t="s">
        <v>3</v>
      </c>
      <c r="J557" s="17">
        <v>476924.01500000001</v>
      </c>
      <c r="K557" s="17">
        <v>4300357.6090000002</v>
      </c>
      <c r="L557">
        <f t="shared" si="99"/>
        <v>0.2475</v>
      </c>
      <c r="M557" s="2">
        <f t="shared" si="100"/>
        <v>32.247500000000002</v>
      </c>
      <c r="N557">
        <f t="shared" si="101"/>
        <v>3.1503192998497647</v>
      </c>
      <c r="O557">
        <f t="shared" si="102"/>
        <v>-0.28140895348380635</v>
      </c>
      <c r="P557">
        <f t="shared" si="103"/>
        <v>-32.246272114011866</v>
      </c>
      <c r="Q557">
        <f t="shared" si="109"/>
        <v>476923.73359104653</v>
      </c>
      <c r="R557">
        <v>4300325.3627278861</v>
      </c>
      <c r="S557">
        <f t="shared" si="104"/>
        <v>0</v>
      </c>
      <c r="T557">
        <f t="shared" si="105"/>
        <v>1</v>
      </c>
      <c r="U557">
        <f t="shared" si="106"/>
        <v>0</v>
      </c>
      <c r="V557">
        <f t="shared" si="107"/>
        <v>0</v>
      </c>
      <c r="X557">
        <f t="shared" si="108"/>
        <v>476923.73359104653</v>
      </c>
      <c r="Z557">
        <f t="shared" si="110"/>
        <v>4300325.3627278861</v>
      </c>
      <c r="AC557">
        <v>477006.03706767387</v>
      </c>
    </row>
    <row r="558" spans="1:29" x14ac:dyDescent="0.25">
      <c r="A558" s="3" t="s">
        <v>80</v>
      </c>
      <c r="B558" s="2">
        <v>42.5</v>
      </c>
      <c r="C558">
        <v>21.56</v>
      </c>
      <c r="D558" s="15">
        <v>182</v>
      </c>
      <c r="E558" s="1" t="s">
        <v>1</v>
      </c>
      <c r="F558" s="1" t="s">
        <v>3</v>
      </c>
      <c r="J558" s="17">
        <v>476924.01500000001</v>
      </c>
      <c r="K558" s="17">
        <v>4300357.6090000002</v>
      </c>
      <c r="L558">
        <f t="shared" si="99"/>
        <v>0.21249999999999999</v>
      </c>
      <c r="M558" s="2">
        <f t="shared" si="100"/>
        <v>21.772499999999997</v>
      </c>
      <c r="N558">
        <f t="shared" si="101"/>
        <v>3.1764992386296798</v>
      </c>
      <c r="O558">
        <f t="shared" si="102"/>
        <v>-0.75984929195520079</v>
      </c>
      <c r="P558">
        <f t="shared" si="103"/>
        <v>-21.759236781273259</v>
      </c>
      <c r="Q558">
        <f t="shared" si="109"/>
        <v>476923.25515070808</v>
      </c>
      <c r="R558">
        <v>4300335.8497632192</v>
      </c>
      <c r="S558">
        <f t="shared" si="104"/>
        <v>0</v>
      </c>
      <c r="T558">
        <f t="shared" si="105"/>
        <v>1</v>
      </c>
      <c r="U558">
        <f t="shared" si="106"/>
        <v>0</v>
      </c>
      <c r="V558">
        <f t="shared" si="107"/>
        <v>0</v>
      </c>
      <c r="X558">
        <f t="shared" si="108"/>
        <v>476923.25515070808</v>
      </c>
      <c r="Z558">
        <f t="shared" si="110"/>
        <v>4300335.8497632192</v>
      </c>
      <c r="AC558">
        <v>477030.85078897665</v>
      </c>
    </row>
    <row r="559" spans="1:29" x14ac:dyDescent="0.25">
      <c r="A559" s="3" t="s">
        <v>80</v>
      </c>
      <c r="B559" s="2">
        <v>36</v>
      </c>
      <c r="C559">
        <v>2.2799999999999998</v>
      </c>
      <c r="D559" s="15">
        <v>209</v>
      </c>
      <c r="E559" s="1" t="s">
        <v>2</v>
      </c>
      <c r="F559" s="1" t="s">
        <v>3</v>
      </c>
      <c r="J559" s="17">
        <v>476924.01500000001</v>
      </c>
      <c r="K559" s="17">
        <v>4300357.6090000002</v>
      </c>
      <c r="L559">
        <f t="shared" si="99"/>
        <v>0.18</v>
      </c>
      <c r="M559" s="2">
        <f t="shared" si="100"/>
        <v>2.46</v>
      </c>
      <c r="N559">
        <f t="shared" si="101"/>
        <v>3.6477381366681487</v>
      </c>
      <c r="O559">
        <f t="shared" si="102"/>
        <v>-1.1926316658059888</v>
      </c>
      <c r="P559">
        <f t="shared" si="103"/>
        <v>-2.1515644795629139</v>
      </c>
      <c r="Q559">
        <f t="shared" si="109"/>
        <v>476922.82236833422</v>
      </c>
      <c r="R559">
        <v>4300355.4574355204</v>
      </c>
      <c r="S559">
        <f t="shared" si="104"/>
        <v>0</v>
      </c>
      <c r="T559">
        <f t="shared" si="105"/>
        <v>1</v>
      </c>
      <c r="U559">
        <f t="shared" si="106"/>
        <v>0</v>
      </c>
      <c r="V559">
        <f t="shared" si="107"/>
        <v>0</v>
      </c>
      <c r="X559">
        <f t="shared" si="108"/>
        <v>476922.82236833422</v>
      </c>
      <c r="Z559">
        <f t="shared" si="110"/>
        <v>4300355.4574355204</v>
      </c>
      <c r="AC559">
        <v>477056.99766722583</v>
      </c>
    </row>
    <row r="560" spans="1:29" x14ac:dyDescent="0.25">
      <c r="A560" s="3" t="s">
        <v>80</v>
      </c>
      <c r="B560" s="2">
        <v>38.5</v>
      </c>
      <c r="C560">
        <v>7.98</v>
      </c>
      <c r="D560" s="15">
        <v>215.5</v>
      </c>
      <c r="E560" s="1" t="s">
        <v>2</v>
      </c>
      <c r="F560" s="1" t="s">
        <v>3</v>
      </c>
      <c r="J560" s="17">
        <v>476924.01500000001</v>
      </c>
      <c r="K560" s="17">
        <v>4300357.6090000002</v>
      </c>
      <c r="L560">
        <f t="shared" si="99"/>
        <v>0.1925</v>
      </c>
      <c r="M560" s="2">
        <f t="shared" si="100"/>
        <v>8.1725000000000012</v>
      </c>
      <c r="N560">
        <f t="shared" si="101"/>
        <v>3.7611845380477802</v>
      </c>
      <c r="O560">
        <f t="shared" si="102"/>
        <v>-4.7457949055476556</v>
      </c>
      <c r="P560">
        <f t="shared" si="103"/>
        <v>-6.6533590737670201</v>
      </c>
      <c r="Q560">
        <f t="shared" si="109"/>
        <v>476919.26920509449</v>
      </c>
      <c r="R560">
        <v>4300350.955640926</v>
      </c>
      <c r="S560">
        <f t="shared" si="104"/>
        <v>0</v>
      </c>
      <c r="T560">
        <f t="shared" si="105"/>
        <v>1</v>
      </c>
      <c r="U560">
        <f t="shared" si="106"/>
        <v>0</v>
      </c>
      <c r="V560">
        <f t="shared" si="107"/>
        <v>0</v>
      </c>
      <c r="X560">
        <f t="shared" si="108"/>
        <v>476919.26920509449</v>
      </c>
      <c r="Z560">
        <f t="shared" si="110"/>
        <v>4300350.955640926</v>
      </c>
      <c r="AC560">
        <v>477032.22324513918</v>
      </c>
    </row>
    <row r="561" spans="1:29" x14ac:dyDescent="0.25">
      <c r="A561" s="3" t="s">
        <v>80</v>
      </c>
      <c r="B561" s="2">
        <v>38.799999999999997</v>
      </c>
      <c r="C561">
        <v>21.98</v>
      </c>
      <c r="D561" s="15">
        <v>220</v>
      </c>
      <c r="E561" s="1" t="s">
        <v>1</v>
      </c>
      <c r="F561" s="1" t="s">
        <v>3</v>
      </c>
      <c r="J561" s="17">
        <v>476924.01500000001</v>
      </c>
      <c r="K561" s="17">
        <v>4300357.6090000002</v>
      </c>
      <c r="L561">
        <f t="shared" si="99"/>
        <v>0.19399999999999998</v>
      </c>
      <c r="M561" s="2">
        <f t="shared" si="100"/>
        <v>22.173999999999999</v>
      </c>
      <c r="N561">
        <f t="shared" si="101"/>
        <v>3.839724354387525</v>
      </c>
      <c r="O561">
        <f t="shared" si="102"/>
        <v>-14.25317245718932</v>
      </c>
      <c r="P561">
        <f t="shared" si="103"/>
        <v>-16.986269481720218</v>
      </c>
      <c r="Q561">
        <f t="shared" si="109"/>
        <v>476909.7618275428</v>
      </c>
      <c r="R561">
        <v>4300340.6227305187</v>
      </c>
      <c r="S561">
        <f t="shared" si="104"/>
        <v>0</v>
      </c>
      <c r="T561">
        <f t="shared" si="105"/>
        <v>1</v>
      </c>
      <c r="U561">
        <f t="shared" si="106"/>
        <v>0</v>
      </c>
      <c r="V561">
        <f t="shared" si="107"/>
        <v>0</v>
      </c>
      <c r="X561">
        <f t="shared" si="108"/>
        <v>476909.7618275428</v>
      </c>
      <c r="Z561">
        <f t="shared" si="110"/>
        <v>4300340.6227305187</v>
      </c>
      <c r="AC561">
        <v>477009.63317204721</v>
      </c>
    </row>
    <row r="562" spans="1:29" x14ac:dyDescent="0.25">
      <c r="A562" s="3" t="s">
        <v>80</v>
      </c>
      <c r="B562" s="2">
        <v>52.2</v>
      </c>
      <c r="C562">
        <v>19.03</v>
      </c>
      <c r="D562" s="15">
        <v>229.5</v>
      </c>
      <c r="E562" s="1" t="s">
        <v>4</v>
      </c>
      <c r="F562" s="1" t="s">
        <v>3</v>
      </c>
      <c r="I562" t="s">
        <v>9</v>
      </c>
      <c r="J562" s="17">
        <v>476924.01500000001</v>
      </c>
      <c r="K562" s="17">
        <v>4300357.6090000002</v>
      </c>
      <c r="L562">
        <f t="shared" si="99"/>
        <v>0.26100000000000001</v>
      </c>
      <c r="M562" s="2">
        <f t="shared" si="100"/>
        <v>19.291</v>
      </c>
      <c r="N562">
        <f t="shared" si="101"/>
        <v>4.0055306333269867</v>
      </c>
      <c r="O562">
        <f t="shared" si="102"/>
        <v>-14.668991482390201</v>
      </c>
      <c r="P562">
        <f t="shared" si="103"/>
        <v>-12.52850230033757</v>
      </c>
      <c r="Q562">
        <f t="shared" si="109"/>
        <v>476909.3460085176</v>
      </c>
      <c r="R562">
        <v>4300345.0804976998</v>
      </c>
      <c r="S562">
        <f t="shared" si="104"/>
        <v>0</v>
      </c>
      <c r="T562">
        <f t="shared" si="105"/>
        <v>1</v>
      </c>
      <c r="U562">
        <f t="shared" si="106"/>
        <v>0</v>
      </c>
      <c r="V562">
        <f t="shared" si="107"/>
        <v>0</v>
      </c>
      <c r="X562">
        <f t="shared" si="108"/>
        <v>476909.3460085176</v>
      </c>
      <c r="Z562">
        <f t="shared" si="110"/>
        <v>4300345.0804976998</v>
      </c>
      <c r="AC562">
        <v>477010.74898398097</v>
      </c>
    </row>
    <row r="563" spans="1:29" x14ac:dyDescent="0.25">
      <c r="A563" s="3" t="s">
        <v>80</v>
      </c>
      <c r="B563" s="2">
        <v>45.7</v>
      </c>
      <c r="C563">
        <v>17.93</v>
      </c>
      <c r="D563" s="15">
        <v>239</v>
      </c>
      <c r="E563" s="1" t="s">
        <v>1</v>
      </c>
      <c r="F563" s="1" t="s">
        <v>3</v>
      </c>
      <c r="J563" s="17">
        <v>476924.01500000001</v>
      </c>
      <c r="K563" s="17">
        <v>4300357.6090000002</v>
      </c>
      <c r="L563">
        <f t="shared" si="99"/>
        <v>0.22850000000000001</v>
      </c>
      <c r="M563" s="2">
        <f t="shared" si="100"/>
        <v>18.1585</v>
      </c>
      <c r="N563">
        <f t="shared" si="101"/>
        <v>4.1713369122664474</v>
      </c>
      <c r="O563">
        <f t="shared" si="102"/>
        <v>-15.564872429799303</v>
      </c>
      <c r="P563">
        <f t="shared" si="103"/>
        <v>-9.3523188832542239</v>
      </c>
      <c r="Q563">
        <f t="shared" si="109"/>
        <v>476908.45012757019</v>
      </c>
      <c r="R563">
        <v>4300348.2566811172</v>
      </c>
      <c r="S563">
        <f t="shared" si="104"/>
        <v>0</v>
      </c>
      <c r="T563">
        <f t="shared" si="105"/>
        <v>1</v>
      </c>
      <c r="U563">
        <f t="shared" si="106"/>
        <v>0</v>
      </c>
      <c r="V563">
        <f t="shared" si="107"/>
        <v>0</v>
      </c>
      <c r="X563">
        <f t="shared" si="108"/>
        <v>476908.45012757019</v>
      </c>
      <c r="Z563">
        <f t="shared" si="110"/>
        <v>4300348.2566811172</v>
      </c>
      <c r="AC563">
        <v>477017.52915702068</v>
      </c>
    </row>
    <row r="564" spans="1:29" x14ac:dyDescent="0.25">
      <c r="A564" s="3" t="s">
        <v>80</v>
      </c>
      <c r="B564" s="2">
        <v>52</v>
      </c>
      <c r="C564">
        <v>7.94</v>
      </c>
      <c r="D564" s="15">
        <v>295</v>
      </c>
      <c r="E564" s="1" t="s">
        <v>2</v>
      </c>
      <c r="F564" s="1" t="s">
        <v>3</v>
      </c>
      <c r="J564" s="17">
        <v>476924.01500000001</v>
      </c>
      <c r="K564" s="17">
        <v>4300357.6090000002</v>
      </c>
      <c r="L564">
        <f t="shared" si="99"/>
        <v>0.26</v>
      </c>
      <c r="M564" s="2">
        <f t="shared" si="100"/>
        <v>8.2000000000000011</v>
      </c>
      <c r="N564">
        <f t="shared" si="101"/>
        <v>5.1487212933832724</v>
      </c>
      <c r="O564">
        <f t="shared" si="102"/>
        <v>-7.4317238537005306</v>
      </c>
      <c r="P564">
        <f t="shared" si="103"/>
        <v>3.4654697462737372</v>
      </c>
      <c r="Q564">
        <f t="shared" si="109"/>
        <v>476916.58327614632</v>
      </c>
      <c r="R564">
        <v>4300361.0744697461</v>
      </c>
      <c r="S564">
        <f t="shared" si="104"/>
        <v>0</v>
      </c>
      <c r="T564">
        <f t="shared" si="105"/>
        <v>1</v>
      </c>
      <c r="U564">
        <f t="shared" si="106"/>
        <v>0</v>
      </c>
      <c r="V564">
        <f t="shared" si="107"/>
        <v>0</v>
      </c>
      <c r="X564">
        <f t="shared" si="108"/>
        <v>476916.58327614632</v>
      </c>
      <c r="Z564">
        <f t="shared" si="110"/>
        <v>4300361.0744697461</v>
      </c>
      <c r="AC564">
        <v>477012.79178477312</v>
      </c>
    </row>
    <row r="565" spans="1:29" x14ac:dyDescent="0.25">
      <c r="A565" s="3" t="s">
        <v>10</v>
      </c>
      <c r="B565" s="2">
        <v>27</v>
      </c>
      <c r="C565">
        <v>10.57</v>
      </c>
      <c r="D565">
        <v>71.900000000000006</v>
      </c>
      <c r="E565" s="1" t="s">
        <v>2</v>
      </c>
      <c r="F565" s="1" t="s">
        <v>3</v>
      </c>
      <c r="J565" s="16">
        <v>477044.86900000001</v>
      </c>
      <c r="K565" s="16">
        <v>4300447.4529999997</v>
      </c>
      <c r="L565">
        <f t="shared" si="99"/>
        <v>0.13500000000000001</v>
      </c>
      <c r="M565" s="2">
        <f t="shared" si="100"/>
        <v>10.705</v>
      </c>
      <c r="N565">
        <f t="shared" si="101"/>
        <v>1.254891732183923</v>
      </c>
      <c r="O565">
        <f t="shared" si="102"/>
        <v>10.175270907075424</v>
      </c>
      <c r="P565">
        <f t="shared" si="103"/>
        <v>3.3257911791969832</v>
      </c>
      <c r="Q565">
        <f t="shared" si="109"/>
        <v>477055.04427090706</v>
      </c>
      <c r="R565">
        <v>4300450.7787911789</v>
      </c>
      <c r="S565">
        <f t="shared" si="104"/>
        <v>1</v>
      </c>
      <c r="T565">
        <f t="shared" si="105"/>
        <v>0</v>
      </c>
      <c r="U565">
        <f t="shared" si="106"/>
        <v>0</v>
      </c>
      <c r="V565">
        <f t="shared" si="107"/>
        <v>0</v>
      </c>
      <c r="X565">
        <f t="shared" si="108"/>
        <v>477055.04427090706</v>
      </c>
      <c r="Y565">
        <f t="shared" ref="Y565:Y596" si="111">K565+P565</f>
        <v>4300450.7787911789</v>
      </c>
      <c r="AC565">
        <v>477009.15305191732</v>
      </c>
    </row>
    <row r="566" spans="1:29" x14ac:dyDescent="0.25">
      <c r="A566" s="3" t="s">
        <v>10</v>
      </c>
      <c r="B566" s="2">
        <v>26.8</v>
      </c>
      <c r="C566">
        <v>11.7</v>
      </c>
      <c r="D566">
        <v>104.9</v>
      </c>
      <c r="E566" s="1" t="s">
        <v>2</v>
      </c>
      <c r="F566" s="1" t="s">
        <v>3</v>
      </c>
      <c r="J566" s="16">
        <v>477044.86900000001</v>
      </c>
      <c r="K566" s="16">
        <v>4300447.4529999997</v>
      </c>
      <c r="L566">
        <f t="shared" si="99"/>
        <v>0.13400000000000001</v>
      </c>
      <c r="M566" s="2">
        <f t="shared" si="100"/>
        <v>11.834</v>
      </c>
      <c r="N566">
        <f t="shared" si="101"/>
        <v>1.8308503853420517</v>
      </c>
      <c r="O566">
        <f t="shared" si="102"/>
        <v>11.436094522688611</v>
      </c>
      <c r="P566">
        <f t="shared" si="103"/>
        <v>-3.0429094741926743</v>
      </c>
      <c r="Q566">
        <f t="shared" si="109"/>
        <v>477056.30509452272</v>
      </c>
      <c r="R566">
        <v>4300444.4100905256</v>
      </c>
      <c r="S566">
        <f t="shared" si="104"/>
        <v>1</v>
      </c>
      <c r="T566">
        <f t="shared" si="105"/>
        <v>0</v>
      </c>
      <c r="U566">
        <f t="shared" si="106"/>
        <v>0</v>
      </c>
      <c r="V566">
        <f t="shared" si="107"/>
        <v>0</v>
      </c>
      <c r="X566">
        <f t="shared" si="108"/>
        <v>477056.30509452272</v>
      </c>
      <c r="Y566">
        <f t="shared" si="111"/>
        <v>4300444.4100905256</v>
      </c>
      <c r="AC566">
        <v>477006.46885689435</v>
      </c>
    </row>
    <row r="567" spans="1:29" x14ac:dyDescent="0.25">
      <c r="A567" s="3" t="s">
        <v>10</v>
      </c>
      <c r="B567" s="2">
        <v>26.5</v>
      </c>
      <c r="C567">
        <v>28.3</v>
      </c>
      <c r="D567">
        <v>329.8</v>
      </c>
      <c r="E567" s="1" t="s">
        <v>4</v>
      </c>
      <c r="F567" s="1" t="s">
        <v>3</v>
      </c>
      <c r="J567" s="16">
        <v>477044.86900000001</v>
      </c>
      <c r="K567" s="16">
        <v>4300447.4529999997</v>
      </c>
      <c r="L567">
        <f t="shared" si="99"/>
        <v>0.13250000000000001</v>
      </c>
      <c r="M567" s="2">
        <f t="shared" si="100"/>
        <v>28.432500000000001</v>
      </c>
      <c r="N567">
        <f t="shared" si="101"/>
        <v>5.7560958730772986</v>
      </c>
      <c r="O567">
        <f t="shared" si="102"/>
        <v>-14.302114632564166</v>
      </c>
      <c r="P567">
        <f t="shared" si="103"/>
        <v>24.573493306548706</v>
      </c>
      <c r="Q567">
        <f t="shared" si="109"/>
        <v>477030.56688536744</v>
      </c>
      <c r="R567">
        <v>4300472.0264933063</v>
      </c>
      <c r="S567">
        <f t="shared" si="104"/>
        <v>1</v>
      </c>
      <c r="T567">
        <f t="shared" si="105"/>
        <v>0</v>
      </c>
      <c r="U567">
        <f t="shared" si="106"/>
        <v>0</v>
      </c>
      <c r="V567">
        <f t="shared" si="107"/>
        <v>0</v>
      </c>
      <c r="X567">
        <f t="shared" si="108"/>
        <v>477030.56688536744</v>
      </c>
      <c r="Y567">
        <f t="shared" si="111"/>
        <v>4300472.0264933063</v>
      </c>
      <c r="AC567">
        <v>476989.86715185904</v>
      </c>
    </row>
    <row r="568" spans="1:29" x14ac:dyDescent="0.25">
      <c r="A568" s="3" t="s">
        <v>10</v>
      </c>
      <c r="B568" s="2">
        <v>28</v>
      </c>
      <c r="C568">
        <v>14.9</v>
      </c>
      <c r="D568">
        <v>245.9</v>
      </c>
      <c r="E568" s="1" t="s">
        <v>2</v>
      </c>
      <c r="F568" s="1" t="s">
        <v>3</v>
      </c>
      <c r="J568" s="16">
        <v>477044.86900000001</v>
      </c>
      <c r="K568" s="16">
        <v>4300447.4529999997</v>
      </c>
      <c r="L568">
        <f t="shared" si="99"/>
        <v>0.14000000000000001</v>
      </c>
      <c r="M568" s="2">
        <f t="shared" si="100"/>
        <v>15.040000000000001</v>
      </c>
      <c r="N568">
        <f t="shared" si="101"/>
        <v>4.2917646306540567</v>
      </c>
      <c r="O568">
        <f t="shared" si="102"/>
        <v>-13.729026025584966</v>
      </c>
      <c r="P568">
        <f t="shared" si="103"/>
        <v>-6.1412901241360265</v>
      </c>
      <c r="Q568">
        <f t="shared" si="109"/>
        <v>477031.13997397444</v>
      </c>
      <c r="R568">
        <v>4300441.3117098752</v>
      </c>
      <c r="S568">
        <f t="shared" si="104"/>
        <v>1</v>
      </c>
      <c r="T568">
        <f t="shared" si="105"/>
        <v>0</v>
      </c>
      <c r="U568">
        <f t="shared" si="106"/>
        <v>0</v>
      </c>
      <c r="V568">
        <f t="shared" si="107"/>
        <v>0</v>
      </c>
      <c r="X568">
        <f t="shared" si="108"/>
        <v>477031.13997397444</v>
      </c>
      <c r="Y568">
        <f t="shared" si="111"/>
        <v>4300441.3117098752</v>
      </c>
      <c r="AC568">
        <v>476974.04422369611</v>
      </c>
    </row>
    <row r="569" spans="1:29" x14ac:dyDescent="0.25">
      <c r="A569" s="3" t="s">
        <v>10</v>
      </c>
      <c r="B569" s="2">
        <v>28</v>
      </c>
      <c r="C569">
        <v>15.9</v>
      </c>
      <c r="D569">
        <v>246</v>
      </c>
      <c r="E569" s="1" t="s">
        <v>2</v>
      </c>
      <c r="F569" s="1" t="s">
        <v>3</v>
      </c>
      <c r="J569" s="16">
        <v>477044.86900000001</v>
      </c>
      <c r="K569" s="16">
        <v>4300447.4529999997</v>
      </c>
      <c r="L569">
        <f t="shared" si="99"/>
        <v>0.14000000000000001</v>
      </c>
      <c r="M569" s="2">
        <f t="shared" si="100"/>
        <v>16.04</v>
      </c>
      <c r="N569">
        <f t="shared" si="101"/>
        <v>4.2935099599060509</v>
      </c>
      <c r="O569">
        <f t="shared" si="102"/>
        <v>-14.653269140587319</v>
      </c>
      <c r="P569">
        <f t="shared" si="103"/>
        <v>-6.5240557549358336</v>
      </c>
      <c r="Q569">
        <f t="shared" si="109"/>
        <v>477030.21573085943</v>
      </c>
      <c r="R569">
        <v>4300440.928944245</v>
      </c>
      <c r="S569">
        <f t="shared" si="104"/>
        <v>1</v>
      </c>
      <c r="T569">
        <f t="shared" si="105"/>
        <v>0</v>
      </c>
      <c r="U569">
        <f t="shared" si="106"/>
        <v>0</v>
      </c>
      <c r="V569">
        <f t="shared" si="107"/>
        <v>0</v>
      </c>
      <c r="X569">
        <f t="shared" si="108"/>
        <v>477030.21573085943</v>
      </c>
      <c r="Y569">
        <f t="shared" si="111"/>
        <v>4300440.928944245</v>
      </c>
      <c r="AC569">
        <v>476975.26269370271</v>
      </c>
    </row>
    <row r="570" spans="1:29" x14ac:dyDescent="0.25">
      <c r="A570" s="3" t="s">
        <v>10</v>
      </c>
      <c r="B570" s="2">
        <v>28</v>
      </c>
      <c r="C570">
        <v>16.899999999999999</v>
      </c>
      <c r="D570">
        <v>259</v>
      </c>
      <c r="E570" s="1" t="s">
        <v>2</v>
      </c>
      <c r="F570" s="1" t="s">
        <v>3</v>
      </c>
      <c r="J570" s="16">
        <v>477044.86900000001</v>
      </c>
      <c r="K570" s="16">
        <v>4300447.4529999997</v>
      </c>
      <c r="L570">
        <f t="shared" si="99"/>
        <v>0.14000000000000001</v>
      </c>
      <c r="M570" s="2">
        <f t="shared" si="100"/>
        <v>17.04</v>
      </c>
      <c r="N570">
        <f t="shared" si="101"/>
        <v>4.5204027626653138</v>
      </c>
      <c r="O570">
        <f t="shared" si="102"/>
        <v>-16.726927205948193</v>
      </c>
      <c r="P570">
        <f t="shared" si="103"/>
        <v>-3.25138528121632</v>
      </c>
      <c r="Q570">
        <f t="shared" si="109"/>
        <v>477028.14207279409</v>
      </c>
      <c r="R570">
        <v>4300444.2016147189</v>
      </c>
      <c r="S570">
        <f t="shared" si="104"/>
        <v>1</v>
      </c>
      <c r="T570">
        <f t="shared" si="105"/>
        <v>0</v>
      </c>
      <c r="U570">
        <f t="shared" si="106"/>
        <v>0</v>
      </c>
      <c r="V570">
        <f t="shared" si="107"/>
        <v>0</v>
      </c>
      <c r="X570">
        <f t="shared" si="108"/>
        <v>477028.14207279409</v>
      </c>
      <c r="Y570">
        <f t="shared" si="111"/>
        <v>4300444.2016147189</v>
      </c>
      <c r="AC570">
        <v>476984.587928858</v>
      </c>
    </row>
    <row r="571" spans="1:29" x14ac:dyDescent="0.25">
      <c r="A571" s="3" t="s">
        <v>10</v>
      </c>
      <c r="B571" s="2">
        <v>29.7</v>
      </c>
      <c r="C571">
        <v>16.899999999999999</v>
      </c>
      <c r="D571">
        <v>331.4</v>
      </c>
      <c r="E571" s="1" t="s">
        <v>2</v>
      </c>
      <c r="F571" s="1" t="s">
        <v>3</v>
      </c>
      <c r="J571" s="16">
        <v>477044.86900000001</v>
      </c>
      <c r="K571" s="16">
        <v>4300447.4529999997</v>
      </c>
      <c r="L571">
        <f t="shared" si="99"/>
        <v>0.14849999999999999</v>
      </c>
      <c r="M571" s="2">
        <f t="shared" si="100"/>
        <v>17.048499999999997</v>
      </c>
      <c r="N571">
        <f t="shared" si="101"/>
        <v>5.784021141109208</v>
      </c>
      <c r="O571">
        <f t="shared" si="102"/>
        <v>-8.160978140100438</v>
      </c>
      <c r="P571">
        <f t="shared" si="103"/>
        <v>14.968292756583923</v>
      </c>
      <c r="Q571">
        <f t="shared" si="109"/>
        <v>477036.70802185993</v>
      </c>
      <c r="R571">
        <v>4300462.4212927567</v>
      </c>
      <c r="S571">
        <f t="shared" si="104"/>
        <v>1</v>
      </c>
      <c r="T571">
        <f t="shared" si="105"/>
        <v>0</v>
      </c>
      <c r="U571">
        <f t="shared" si="106"/>
        <v>0</v>
      </c>
      <c r="V571">
        <f t="shared" si="107"/>
        <v>0</v>
      </c>
      <c r="X571">
        <f t="shared" si="108"/>
        <v>477036.70802185993</v>
      </c>
      <c r="Y571">
        <f t="shared" si="111"/>
        <v>4300462.4212927567</v>
      </c>
      <c r="AC571">
        <v>477005.17132618761</v>
      </c>
    </row>
    <row r="572" spans="1:29" x14ac:dyDescent="0.25">
      <c r="A572" s="3" t="s">
        <v>10</v>
      </c>
      <c r="B572" s="2">
        <v>28.7</v>
      </c>
      <c r="C572">
        <v>11.78</v>
      </c>
      <c r="D572">
        <v>344</v>
      </c>
      <c r="E572" s="1" t="s">
        <v>4</v>
      </c>
      <c r="F572" s="1" t="s">
        <v>3</v>
      </c>
      <c r="J572" s="16">
        <v>477044.86900000001</v>
      </c>
      <c r="K572" s="16">
        <v>4300447.4529999997</v>
      </c>
      <c r="L572">
        <f t="shared" si="99"/>
        <v>0.14349999999999999</v>
      </c>
      <c r="M572" s="2">
        <f t="shared" si="100"/>
        <v>11.923499999999999</v>
      </c>
      <c r="N572">
        <f t="shared" si="101"/>
        <v>6.003932626860494</v>
      </c>
      <c r="O572">
        <f t="shared" si="102"/>
        <v>-3.2865620120839867</v>
      </c>
      <c r="P572">
        <f t="shared" si="103"/>
        <v>11.461603831520545</v>
      </c>
      <c r="Q572">
        <f t="shared" si="109"/>
        <v>477041.5824379879</v>
      </c>
      <c r="R572">
        <v>4300458.9146038312</v>
      </c>
      <c r="S572">
        <f t="shared" si="104"/>
        <v>1</v>
      </c>
      <c r="T572">
        <f t="shared" si="105"/>
        <v>0</v>
      </c>
      <c r="U572">
        <f t="shared" si="106"/>
        <v>0</v>
      </c>
      <c r="V572">
        <f t="shared" si="107"/>
        <v>0</v>
      </c>
      <c r="X572">
        <f t="shared" si="108"/>
        <v>477041.5824379879</v>
      </c>
      <c r="Y572">
        <f t="shared" si="111"/>
        <v>4300458.9146038312</v>
      </c>
      <c r="AC572">
        <v>476925.66789162729</v>
      </c>
    </row>
    <row r="573" spans="1:29" x14ac:dyDescent="0.25">
      <c r="A573" s="3" t="s">
        <v>10</v>
      </c>
      <c r="B573" s="2">
        <v>25.5</v>
      </c>
      <c r="C573">
        <v>14.5</v>
      </c>
      <c r="D573">
        <v>121.7</v>
      </c>
      <c r="E573" s="1" t="s">
        <v>2</v>
      </c>
      <c r="F573" s="1" t="s">
        <v>3</v>
      </c>
      <c r="J573" s="16">
        <v>477044.86900000001</v>
      </c>
      <c r="K573" s="16">
        <v>4300447.4529999997</v>
      </c>
      <c r="L573">
        <f t="shared" si="99"/>
        <v>0.1275</v>
      </c>
      <c r="M573" s="2">
        <f t="shared" si="100"/>
        <v>14.6275</v>
      </c>
      <c r="N573">
        <f t="shared" si="101"/>
        <v>2.1240656996770992</v>
      </c>
      <c r="O573">
        <f t="shared" si="102"/>
        <v>12.445239503100307</v>
      </c>
      <c r="P573">
        <f t="shared" si="103"/>
        <v>-7.6863365760595981</v>
      </c>
      <c r="Q573">
        <f t="shared" si="109"/>
        <v>477057.31423950312</v>
      </c>
      <c r="R573">
        <v>4300439.7666634237</v>
      </c>
      <c r="S573">
        <f t="shared" si="104"/>
        <v>1</v>
      </c>
      <c r="T573">
        <f t="shared" si="105"/>
        <v>0</v>
      </c>
      <c r="U573">
        <f t="shared" si="106"/>
        <v>0</v>
      </c>
      <c r="V573">
        <f t="shared" si="107"/>
        <v>0</v>
      </c>
      <c r="X573">
        <f t="shared" si="108"/>
        <v>477057.31423950312</v>
      </c>
      <c r="Y573">
        <f t="shared" si="111"/>
        <v>4300439.7666634237</v>
      </c>
      <c r="AC573">
        <v>476934.61021640204</v>
      </c>
    </row>
    <row r="574" spans="1:29" x14ac:dyDescent="0.25">
      <c r="A574" s="3" t="s">
        <v>10</v>
      </c>
      <c r="B574" s="2">
        <v>27</v>
      </c>
      <c r="C574">
        <v>24.2</v>
      </c>
      <c r="D574">
        <v>172.4</v>
      </c>
      <c r="E574" s="1" t="s">
        <v>1</v>
      </c>
      <c r="F574" s="1" t="s">
        <v>3</v>
      </c>
      <c r="G574" s="1">
        <v>1</v>
      </c>
      <c r="H574" s="1" t="s">
        <v>18</v>
      </c>
      <c r="J574" s="16">
        <v>477044.86900000001</v>
      </c>
      <c r="K574" s="16">
        <v>4300447.4529999997</v>
      </c>
      <c r="L574">
        <f t="shared" si="99"/>
        <v>0.13500000000000001</v>
      </c>
      <c r="M574" s="2">
        <f t="shared" si="100"/>
        <v>24.335000000000001</v>
      </c>
      <c r="N574">
        <f t="shared" si="101"/>
        <v>3.0089476304382243</v>
      </c>
      <c r="O574">
        <f t="shared" si="102"/>
        <v>3.2184592569070714</v>
      </c>
      <c r="P574">
        <f t="shared" si="103"/>
        <v>-24.121230172021271</v>
      </c>
      <c r="Q574">
        <f t="shared" si="109"/>
        <v>477048.08745925693</v>
      </c>
      <c r="R574">
        <v>4300423.3317698278</v>
      </c>
      <c r="S574">
        <f t="shared" si="104"/>
        <v>1</v>
      </c>
      <c r="T574">
        <f t="shared" si="105"/>
        <v>0</v>
      </c>
      <c r="U574">
        <f t="shared" si="106"/>
        <v>0</v>
      </c>
      <c r="V574">
        <f t="shared" si="107"/>
        <v>0</v>
      </c>
      <c r="X574">
        <f t="shared" si="108"/>
        <v>477048.08745925693</v>
      </c>
      <c r="Y574">
        <f t="shared" si="111"/>
        <v>4300423.3317698278</v>
      </c>
      <c r="AC574">
        <v>476947.13100941083</v>
      </c>
    </row>
    <row r="575" spans="1:29" x14ac:dyDescent="0.25">
      <c r="A575" s="3" t="s">
        <v>82</v>
      </c>
      <c r="B575" s="2">
        <v>28.3</v>
      </c>
      <c r="C575">
        <v>12.63</v>
      </c>
      <c r="D575">
        <v>83.5</v>
      </c>
      <c r="E575" s="1" t="s">
        <v>2</v>
      </c>
      <c r="F575" s="1" t="s">
        <v>3</v>
      </c>
      <c r="J575" s="17">
        <v>477033.90700000001</v>
      </c>
      <c r="K575" s="17">
        <v>4300383.1449999996</v>
      </c>
      <c r="L575">
        <f t="shared" si="99"/>
        <v>0.14150000000000001</v>
      </c>
      <c r="M575" s="2">
        <f t="shared" si="100"/>
        <v>12.771500000000001</v>
      </c>
      <c r="N575">
        <f t="shared" si="101"/>
        <v>1.4573499254152651</v>
      </c>
      <c r="O575">
        <f t="shared" si="102"/>
        <v>12.689402954773538</v>
      </c>
      <c r="P575">
        <f t="shared" si="103"/>
        <v>1.4457748446368224</v>
      </c>
      <c r="Q575">
        <f t="shared" si="109"/>
        <v>477046.59640295478</v>
      </c>
      <c r="R575">
        <v>4300384.5907748444</v>
      </c>
      <c r="S575">
        <f t="shared" si="104"/>
        <v>1</v>
      </c>
      <c r="T575">
        <f t="shared" si="105"/>
        <v>0</v>
      </c>
      <c r="U575">
        <f t="shared" si="106"/>
        <v>0</v>
      </c>
      <c r="V575">
        <f t="shared" si="107"/>
        <v>0</v>
      </c>
      <c r="X575">
        <f t="shared" si="108"/>
        <v>477046.59640295478</v>
      </c>
      <c r="Y575">
        <f t="shared" si="111"/>
        <v>4300384.5907748444</v>
      </c>
      <c r="AC575">
        <v>476963.34212394647</v>
      </c>
    </row>
    <row r="576" spans="1:29" x14ac:dyDescent="0.25">
      <c r="A576" s="3" t="s">
        <v>82</v>
      </c>
      <c r="B576" s="2">
        <v>29.4</v>
      </c>
      <c r="C576">
        <v>14.88</v>
      </c>
      <c r="D576">
        <v>86.2</v>
      </c>
      <c r="E576" s="1" t="s">
        <v>2</v>
      </c>
      <c r="F576" s="1" t="s">
        <v>3</v>
      </c>
      <c r="J576" s="17">
        <v>477033.90700000001</v>
      </c>
      <c r="K576" s="17">
        <v>4300383.1449999996</v>
      </c>
      <c r="L576">
        <f t="shared" si="99"/>
        <v>0.14699999999999999</v>
      </c>
      <c r="M576" s="2">
        <f t="shared" si="100"/>
        <v>15.027000000000001</v>
      </c>
      <c r="N576">
        <f t="shared" si="101"/>
        <v>1.5044738152191122</v>
      </c>
      <c r="O576">
        <f t="shared" si="102"/>
        <v>14.993962664024636</v>
      </c>
      <c r="P576">
        <f t="shared" si="103"/>
        <v>0.99589790131080114</v>
      </c>
      <c r="Q576">
        <f t="shared" si="109"/>
        <v>477048.90096266405</v>
      </c>
      <c r="R576">
        <v>4300384.1408979008</v>
      </c>
      <c r="S576">
        <f t="shared" si="104"/>
        <v>1</v>
      </c>
      <c r="T576">
        <f t="shared" si="105"/>
        <v>0</v>
      </c>
      <c r="U576">
        <f t="shared" si="106"/>
        <v>0</v>
      </c>
      <c r="V576">
        <f t="shared" si="107"/>
        <v>0</v>
      </c>
      <c r="X576">
        <f t="shared" si="108"/>
        <v>477048.90096266405</v>
      </c>
      <c r="Y576">
        <f t="shared" si="111"/>
        <v>4300384.1408979008</v>
      </c>
      <c r="AC576">
        <v>476936.59807904926</v>
      </c>
    </row>
    <row r="577" spans="1:29" x14ac:dyDescent="0.25">
      <c r="A577" s="3" t="s">
        <v>82</v>
      </c>
      <c r="B577" s="2">
        <v>26.5</v>
      </c>
      <c r="C577">
        <v>8.85</v>
      </c>
      <c r="D577">
        <v>282.7</v>
      </c>
      <c r="E577" s="1" t="s">
        <v>4</v>
      </c>
      <c r="F577" s="1" t="s">
        <v>3</v>
      </c>
      <c r="J577" s="17">
        <v>477033.90700000001</v>
      </c>
      <c r="K577" s="17">
        <v>4300383.1449999996</v>
      </c>
      <c r="L577">
        <f t="shared" si="99"/>
        <v>0.13250000000000001</v>
      </c>
      <c r="M577" s="2">
        <f t="shared" si="100"/>
        <v>8.9824999999999999</v>
      </c>
      <c r="N577">
        <f t="shared" si="101"/>
        <v>4.9340457953879691</v>
      </c>
      <c r="O577">
        <f t="shared" si="102"/>
        <v>-8.7627390409936581</v>
      </c>
      <c r="P577">
        <f t="shared" si="103"/>
        <v>1.9747685305993574</v>
      </c>
      <c r="Q577">
        <f t="shared" si="109"/>
        <v>477025.144260959</v>
      </c>
      <c r="R577">
        <v>4300385.1197685301</v>
      </c>
      <c r="S577">
        <f t="shared" si="104"/>
        <v>1</v>
      </c>
      <c r="T577">
        <f t="shared" si="105"/>
        <v>0</v>
      </c>
      <c r="U577">
        <f t="shared" si="106"/>
        <v>0</v>
      </c>
      <c r="V577">
        <f t="shared" si="107"/>
        <v>0</v>
      </c>
      <c r="X577">
        <f t="shared" si="108"/>
        <v>477025.144260959</v>
      </c>
      <c r="Y577">
        <f t="shared" si="111"/>
        <v>4300385.1197685301</v>
      </c>
      <c r="AC577">
        <v>476918.09136121994</v>
      </c>
    </row>
    <row r="578" spans="1:29" x14ac:dyDescent="0.25">
      <c r="A578" s="3" t="s">
        <v>14</v>
      </c>
      <c r="B578" s="2">
        <v>27.5</v>
      </c>
      <c r="C578">
        <v>6.89</v>
      </c>
      <c r="D578">
        <v>66.8</v>
      </c>
      <c r="E578" s="1" t="s">
        <v>4</v>
      </c>
      <c r="F578" s="1" t="s">
        <v>3</v>
      </c>
      <c r="H578" s="1" t="s">
        <v>18</v>
      </c>
      <c r="J578" s="17">
        <v>477046.29200000002</v>
      </c>
      <c r="K578" s="17">
        <v>4300354.4380000001</v>
      </c>
      <c r="L578">
        <f t="shared" ref="L578:L626" si="112">B578/2/100</f>
        <v>0.13750000000000001</v>
      </c>
      <c r="M578" s="2">
        <f t="shared" ref="M578:M626" si="113">C578+L578</f>
        <v>7.0274999999999999</v>
      </c>
      <c r="N578">
        <f t="shared" ref="N578:N626" si="114">D578*(PI()/180)</f>
        <v>1.165879940332212</v>
      </c>
      <c r="O578">
        <f t="shared" ref="O578:O626" si="115">M578*SIN(N578)</f>
        <v>6.4592235966161597</v>
      </c>
      <c r="P578">
        <f t="shared" ref="P578:P626" si="116">M578*COS(N578)</f>
        <v>2.7684267696504099</v>
      </c>
      <c r="Q578">
        <f t="shared" si="109"/>
        <v>477052.75122359663</v>
      </c>
      <c r="R578">
        <v>4300357.2064267695</v>
      </c>
      <c r="S578">
        <f t="shared" ref="S578:S626" si="117">IF(AND(B578&gt;24.99,B578&lt;30),1,0)</f>
        <v>1</v>
      </c>
      <c r="T578">
        <f t="shared" ref="T578:T626" si="118">IF(AND(B578&gt;29.99,B578&lt;52.99),1,0)</f>
        <v>0</v>
      </c>
      <c r="U578">
        <f t="shared" ref="U578:U626" si="119">IF(AND(B578&gt;52.99,B578&lt;79.99),1,0)</f>
        <v>0</v>
      </c>
      <c r="V578">
        <f t="shared" ref="V578:V626" si="120">IF(B578&gt;79.99,1,0)</f>
        <v>0</v>
      </c>
      <c r="X578">
        <f t="shared" ref="X578:X626" si="121">Q578+V578</f>
        <v>477052.75122359663</v>
      </c>
      <c r="Y578">
        <f t="shared" si="111"/>
        <v>4300357.2064267695</v>
      </c>
      <c r="AC578">
        <v>476921.13541189156</v>
      </c>
    </row>
    <row r="579" spans="1:29" x14ac:dyDescent="0.25">
      <c r="A579" s="4" t="s">
        <v>16</v>
      </c>
      <c r="B579" s="2">
        <v>26.1</v>
      </c>
      <c r="C579">
        <v>12.34</v>
      </c>
      <c r="D579">
        <v>99.7</v>
      </c>
      <c r="E579" s="1" t="s">
        <v>4</v>
      </c>
      <c r="F579" s="1" t="s">
        <v>3</v>
      </c>
      <c r="J579" s="17">
        <v>477054.10399999999</v>
      </c>
      <c r="K579" s="17">
        <v>4300360.0199999996</v>
      </c>
      <c r="L579">
        <f t="shared" si="112"/>
        <v>0.1305</v>
      </c>
      <c r="M579" s="2">
        <f t="shared" si="113"/>
        <v>12.470499999999999</v>
      </c>
      <c r="N579">
        <f t="shared" si="114"/>
        <v>1.7400932642383466</v>
      </c>
      <c r="O579">
        <f t="shared" si="115"/>
        <v>12.292215111272547</v>
      </c>
      <c r="P579">
        <f t="shared" si="116"/>
        <v>-2.1011468078653657</v>
      </c>
      <c r="Q579">
        <f t="shared" si="109"/>
        <v>477066.39621511125</v>
      </c>
      <c r="R579">
        <v>4300357.9188531917</v>
      </c>
      <c r="S579">
        <f t="shared" si="117"/>
        <v>1</v>
      </c>
      <c r="T579">
        <f t="shared" si="118"/>
        <v>0</v>
      </c>
      <c r="U579">
        <f t="shared" si="119"/>
        <v>0</v>
      </c>
      <c r="V579">
        <f t="shared" si="120"/>
        <v>0</v>
      </c>
      <c r="X579">
        <f t="shared" si="121"/>
        <v>477066.39621511125</v>
      </c>
      <c r="Y579">
        <f t="shared" si="111"/>
        <v>4300357.9188531917</v>
      </c>
      <c r="AC579">
        <v>476921.10190837475</v>
      </c>
    </row>
    <row r="580" spans="1:29" x14ac:dyDescent="0.25">
      <c r="A580" s="3" t="s">
        <v>17</v>
      </c>
      <c r="B580" s="2">
        <v>28.5</v>
      </c>
      <c r="C580">
        <v>3.86</v>
      </c>
      <c r="D580">
        <v>128</v>
      </c>
      <c r="E580" s="1" t="s">
        <v>4</v>
      </c>
      <c r="F580" s="1" t="s">
        <v>3</v>
      </c>
      <c r="J580" s="17">
        <v>477136.13900000002</v>
      </c>
      <c r="K580" s="17">
        <v>4300422.2510000002</v>
      </c>
      <c r="L580">
        <f t="shared" si="112"/>
        <v>0.14249999999999999</v>
      </c>
      <c r="M580" s="2">
        <f t="shared" si="113"/>
        <v>4.0024999999999995</v>
      </c>
      <c r="N580">
        <f t="shared" si="114"/>
        <v>2.2340214425527418</v>
      </c>
      <c r="O580">
        <f t="shared" si="115"/>
        <v>3.1540130413109044</v>
      </c>
      <c r="P580">
        <f t="shared" si="116"/>
        <v>-2.464185054990947</v>
      </c>
      <c r="Q580">
        <f t="shared" ref="Q580:Q626" si="122">J580+O580</f>
        <v>477139.29301304132</v>
      </c>
      <c r="R580">
        <v>4300419.7868149448</v>
      </c>
      <c r="S580">
        <f t="shared" si="117"/>
        <v>1</v>
      </c>
      <c r="T580">
        <f t="shared" si="118"/>
        <v>0</v>
      </c>
      <c r="U580">
        <f t="shared" si="119"/>
        <v>0</v>
      </c>
      <c r="V580">
        <f t="shared" si="120"/>
        <v>0</v>
      </c>
      <c r="X580">
        <f t="shared" si="121"/>
        <v>477139.29301304132</v>
      </c>
      <c r="Y580">
        <f t="shared" si="111"/>
        <v>4300419.7868149448</v>
      </c>
      <c r="AC580">
        <v>476909.0704984545</v>
      </c>
    </row>
    <row r="581" spans="1:29" x14ac:dyDescent="0.25">
      <c r="A581" s="3" t="s">
        <v>17</v>
      </c>
      <c r="B581" s="2">
        <v>26.1</v>
      </c>
      <c r="C581">
        <v>1.56</v>
      </c>
      <c r="D581">
        <v>142</v>
      </c>
      <c r="E581" s="1" t="s">
        <v>1</v>
      </c>
      <c r="F581" s="1" t="s">
        <v>3</v>
      </c>
      <c r="G581" s="1">
        <v>1</v>
      </c>
      <c r="H581" s="1" t="s">
        <v>18</v>
      </c>
      <c r="J581" s="17">
        <v>477136.13900000002</v>
      </c>
      <c r="K581" s="17">
        <v>4300422.2510000002</v>
      </c>
      <c r="L581">
        <f t="shared" si="112"/>
        <v>0.1305</v>
      </c>
      <c r="M581" s="2">
        <f t="shared" si="113"/>
        <v>1.6905000000000001</v>
      </c>
      <c r="N581">
        <f t="shared" si="114"/>
        <v>2.4783675378319479</v>
      </c>
      <c r="O581">
        <f t="shared" si="115"/>
        <v>1.0407757240380255</v>
      </c>
      <c r="P581">
        <f t="shared" si="116"/>
        <v>-1.3321321789721634</v>
      </c>
      <c r="Q581">
        <f t="shared" si="122"/>
        <v>477137.17977572407</v>
      </c>
      <c r="R581">
        <v>4300420.9188678209</v>
      </c>
      <c r="S581">
        <f t="shared" si="117"/>
        <v>1</v>
      </c>
      <c r="T581">
        <f t="shared" si="118"/>
        <v>0</v>
      </c>
      <c r="U581">
        <f t="shared" si="119"/>
        <v>0</v>
      </c>
      <c r="V581">
        <f t="shared" si="120"/>
        <v>0</v>
      </c>
      <c r="X581">
        <f t="shared" si="121"/>
        <v>477137.17977572407</v>
      </c>
      <c r="Y581">
        <f t="shared" si="111"/>
        <v>4300420.9188678209</v>
      </c>
      <c r="AC581">
        <v>476913.91126818414</v>
      </c>
    </row>
    <row r="582" spans="1:29" x14ac:dyDescent="0.25">
      <c r="A582" s="3" t="s">
        <v>17</v>
      </c>
      <c r="B582" s="2">
        <v>25.9</v>
      </c>
      <c r="C582">
        <v>3.9</v>
      </c>
      <c r="D582">
        <v>153.30000000000001</v>
      </c>
      <c r="E582" s="1" t="s">
        <v>4</v>
      </c>
      <c r="F582" s="1" t="s">
        <v>3</v>
      </c>
      <c r="J582" s="17">
        <v>477136.13900000002</v>
      </c>
      <c r="K582" s="17">
        <v>4300422.2510000002</v>
      </c>
      <c r="L582">
        <f t="shared" si="112"/>
        <v>0.1295</v>
      </c>
      <c r="M582" s="2">
        <f t="shared" si="113"/>
        <v>4.0294999999999996</v>
      </c>
      <c r="N582">
        <f t="shared" si="114"/>
        <v>2.6755897433073073</v>
      </c>
      <c r="O582">
        <f t="shared" si="115"/>
        <v>1.8105309049227551</v>
      </c>
      <c r="P582">
        <f t="shared" si="116"/>
        <v>-3.5998400092670213</v>
      </c>
      <c r="Q582">
        <f t="shared" si="122"/>
        <v>477137.94953090494</v>
      </c>
      <c r="R582">
        <v>4300418.6511599906</v>
      </c>
      <c r="S582">
        <f t="shared" si="117"/>
        <v>1</v>
      </c>
      <c r="T582">
        <f t="shared" si="118"/>
        <v>0</v>
      </c>
      <c r="U582">
        <f t="shared" si="119"/>
        <v>0</v>
      </c>
      <c r="V582">
        <f t="shared" si="120"/>
        <v>0</v>
      </c>
      <c r="X582">
        <f t="shared" si="121"/>
        <v>477137.94953090494</v>
      </c>
      <c r="Y582">
        <f t="shared" si="111"/>
        <v>4300418.6511599906</v>
      </c>
      <c r="AC582">
        <v>476936.41367246595</v>
      </c>
    </row>
    <row r="583" spans="1:29" x14ac:dyDescent="0.25">
      <c r="A583" s="3" t="s">
        <v>17</v>
      </c>
      <c r="B583" s="2">
        <v>26.2</v>
      </c>
      <c r="C583">
        <v>8.9</v>
      </c>
      <c r="D583">
        <v>192</v>
      </c>
      <c r="E583" s="1" t="s">
        <v>4</v>
      </c>
      <c r="F583" s="1" t="s">
        <v>3</v>
      </c>
      <c r="J583" s="17">
        <v>477136.13900000002</v>
      </c>
      <c r="K583" s="17">
        <v>4300422.2510000002</v>
      </c>
      <c r="L583">
        <f t="shared" si="112"/>
        <v>0.13100000000000001</v>
      </c>
      <c r="M583" s="2">
        <f t="shared" si="113"/>
        <v>9.0310000000000006</v>
      </c>
      <c r="N583">
        <f t="shared" si="114"/>
        <v>3.351032163829113</v>
      </c>
      <c r="O583">
        <f t="shared" si="115"/>
        <v>-1.8776504797751863</v>
      </c>
      <c r="P583">
        <f t="shared" si="116"/>
        <v>-8.8336509822269988</v>
      </c>
      <c r="Q583">
        <f t="shared" si="122"/>
        <v>477134.26134952024</v>
      </c>
      <c r="R583">
        <v>4300413.4173490182</v>
      </c>
      <c r="S583">
        <f t="shared" si="117"/>
        <v>1</v>
      </c>
      <c r="T583">
        <f t="shared" si="118"/>
        <v>0</v>
      </c>
      <c r="U583">
        <f t="shared" si="119"/>
        <v>0</v>
      </c>
      <c r="V583">
        <f t="shared" si="120"/>
        <v>0</v>
      </c>
      <c r="X583">
        <f t="shared" si="121"/>
        <v>477134.26134952024</v>
      </c>
      <c r="Y583">
        <f t="shared" si="111"/>
        <v>4300413.4173490182</v>
      </c>
      <c r="AC583">
        <v>476929.20678406075</v>
      </c>
    </row>
    <row r="584" spans="1:29" x14ac:dyDescent="0.25">
      <c r="A584" s="3" t="s">
        <v>17</v>
      </c>
      <c r="B584" s="2">
        <v>27.2</v>
      </c>
      <c r="C584">
        <v>21.9</v>
      </c>
      <c r="D584">
        <v>194.8</v>
      </c>
      <c r="E584" s="1" t="s">
        <v>4</v>
      </c>
      <c r="F584" s="1" t="s">
        <v>3</v>
      </c>
      <c r="J584" s="17">
        <v>477136.13900000002</v>
      </c>
      <c r="K584" s="17">
        <v>4300422.2510000002</v>
      </c>
      <c r="L584">
        <f t="shared" si="112"/>
        <v>0.13600000000000001</v>
      </c>
      <c r="M584" s="2">
        <f t="shared" si="113"/>
        <v>22.035999999999998</v>
      </c>
      <c r="N584">
        <f t="shared" si="114"/>
        <v>3.3999013828849542</v>
      </c>
      <c r="O584">
        <f t="shared" si="115"/>
        <v>-5.6290027218730847</v>
      </c>
      <c r="P584">
        <f t="shared" si="116"/>
        <v>-21.304920191287863</v>
      </c>
      <c r="Q584">
        <f t="shared" si="122"/>
        <v>477130.50999727816</v>
      </c>
      <c r="R584">
        <v>4300400.9460798092</v>
      </c>
      <c r="S584">
        <f t="shared" si="117"/>
        <v>1</v>
      </c>
      <c r="T584">
        <f t="shared" si="118"/>
        <v>0</v>
      </c>
      <c r="U584">
        <f t="shared" si="119"/>
        <v>0</v>
      </c>
      <c r="V584">
        <f t="shared" si="120"/>
        <v>0</v>
      </c>
      <c r="X584">
        <f t="shared" si="121"/>
        <v>477130.50999727816</v>
      </c>
      <c r="Y584">
        <f t="shared" si="111"/>
        <v>4300400.9460798092</v>
      </c>
      <c r="AC584">
        <v>476942.60174125433</v>
      </c>
    </row>
    <row r="585" spans="1:29" x14ac:dyDescent="0.25">
      <c r="A585" s="3" t="s">
        <v>17</v>
      </c>
      <c r="B585" s="2">
        <v>28</v>
      </c>
      <c r="C585">
        <v>19.899999999999999</v>
      </c>
      <c r="D585">
        <v>200.4</v>
      </c>
      <c r="E585" s="1" t="s">
        <v>4</v>
      </c>
      <c r="F585" s="1" t="s">
        <v>3</v>
      </c>
      <c r="J585" s="17">
        <v>477136.13900000002</v>
      </c>
      <c r="K585" s="17">
        <v>4300422.2510000002</v>
      </c>
      <c r="L585">
        <f t="shared" si="112"/>
        <v>0.14000000000000001</v>
      </c>
      <c r="M585" s="2">
        <f t="shared" si="113"/>
        <v>20.04</v>
      </c>
      <c r="N585">
        <f t="shared" si="114"/>
        <v>3.4976398209966364</v>
      </c>
      <c r="O585">
        <f t="shared" si="115"/>
        <v>-6.9853838283291747</v>
      </c>
      <c r="P585">
        <f t="shared" si="116"/>
        <v>-18.783131069417507</v>
      </c>
      <c r="Q585">
        <f t="shared" si="122"/>
        <v>477129.15361617168</v>
      </c>
      <c r="R585">
        <v>4300403.4678689307</v>
      </c>
      <c r="S585">
        <f t="shared" si="117"/>
        <v>1</v>
      </c>
      <c r="T585">
        <f t="shared" si="118"/>
        <v>0</v>
      </c>
      <c r="U585">
        <f t="shared" si="119"/>
        <v>0</v>
      </c>
      <c r="V585">
        <f t="shared" si="120"/>
        <v>0</v>
      </c>
      <c r="X585">
        <f t="shared" si="121"/>
        <v>477129.15361617168</v>
      </c>
      <c r="Y585">
        <f t="shared" si="111"/>
        <v>4300403.4678689307</v>
      </c>
      <c r="AC585">
        <v>476920.18459639844</v>
      </c>
    </row>
    <row r="586" spans="1:29" x14ac:dyDescent="0.25">
      <c r="A586" s="3" t="s">
        <v>17</v>
      </c>
      <c r="B586" s="2">
        <v>25</v>
      </c>
      <c r="C586">
        <v>11.16</v>
      </c>
      <c r="D586">
        <v>226.3</v>
      </c>
      <c r="E586" s="1" t="s">
        <v>1</v>
      </c>
      <c r="F586" s="1" t="s">
        <v>3</v>
      </c>
      <c r="J586" s="17">
        <v>477136.13900000002</v>
      </c>
      <c r="K586" s="17">
        <v>4300422.2510000002</v>
      </c>
      <c r="L586">
        <f t="shared" si="112"/>
        <v>0.125</v>
      </c>
      <c r="M586" s="2">
        <f t="shared" si="113"/>
        <v>11.285</v>
      </c>
      <c r="N586">
        <f t="shared" si="114"/>
        <v>3.949680097263168</v>
      </c>
      <c r="O586">
        <f t="shared" si="115"/>
        <v>-8.1586842415894782</v>
      </c>
      <c r="P586">
        <f t="shared" si="116"/>
        <v>-7.7966080090023446</v>
      </c>
      <c r="Q586">
        <f t="shared" si="122"/>
        <v>477127.98031575844</v>
      </c>
      <c r="R586">
        <v>4300414.4543919908</v>
      </c>
      <c r="S586">
        <f t="shared" si="117"/>
        <v>1</v>
      </c>
      <c r="T586">
        <f t="shared" si="118"/>
        <v>0</v>
      </c>
      <c r="U586">
        <f t="shared" si="119"/>
        <v>0</v>
      </c>
      <c r="V586">
        <f t="shared" si="120"/>
        <v>0</v>
      </c>
      <c r="X586">
        <f t="shared" si="121"/>
        <v>477127.98031575844</v>
      </c>
      <c r="Y586">
        <f t="shared" si="111"/>
        <v>4300414.4543919908</v>
      </c>
      <c r="AC586">
        <v>476928.79982441966</v>
      </c>
    </row>
    <row r="587" spans="1:29" x14ac:dyDescent="0.25">
      <c r="A587" s="3" t="s">
        <v>17</v>
      </c>
      <c r="B587" s="2">
        <v>26.7</v>
      </c>
      <c r="C587">
        <v>11.86</v>
      </c>
      <c r="D587">
        <v>254.8</v>
      </c>
      <c r="E587" s="1" t="s">
        <v>4</v>
      </c>
      <c r="F587" s="1" t="s">
        <v>3</v>
      </c>
      <c r="G587" s="1">
        <v>1</v>
      </c>
      <c r="J587" s="17">
        <v>477136.13900000002</v>
      </c>
      <c r="K587" s="17">
        <v>4300422.2510000002</v>
      </c>
      <c r="L587">
        <f t="shared" si="112"/>
        <v>0.13350000000000001</v>
      </c>
      <c r="M587" s="2">
        <f t="shared" si="113"/>
        <v>11.993499999999999</v>
      </c>
      <c r="N587">
        <f t="shared" si="114"/>
        <v>4.4470989340815521</v>
      </c>
      <c r="O587">
        <f t="shared" si="115"/>
        <v>-11.573925326453667</v>
      </c>
      <c r="P587">
        <f t="shared" si="116"/>
        <v>-3.1445659140292066</v>
      </c>
      <c r="Q587">
        <f t="shared" si="122"/>
        <v>477124.56507467356</v>
      </c>
      <c r="R587">
        <v>4300419.1064340863</v>
      </c>
      <c r="S587">
        <f t="shared" si="117"/>
        <v>1</v>
      </c>
      <c r="T587">
        <f t="shared" si="118"/>
        <v>0</v>
      </c>
      <c r="U587">
        <f t="shared" si="119"/>
        <v>0</v>
      </c>
      <c r="V587">
        <f t="shared" si="120"/>
        <v>0</v>
      </c>
      <c r="X587">
        <f t="shared" si="121"/>
        <v>477124.56507467356</v>
      </c>
      <c r="Y587">
        <f t="shared" si="111"/>
        <v>4300419.1064340863</v>
      </c>
      <c r="AC587">
        <v>476942.85001138423</v>
      </c>
    </row>
    <row r="588" spans="1:29" x14ac:dyDescent="0.25">
      <c r="A588" s="3" t="s">
        <v>17</v>
      </c>
      <c r="B588" s="2">
        <v>29.5</v>
      </c>
      <c r="C588">
        <v>17.149999999999999</v>
      </c>
      <c r="D588">
        <v>313.58</v>
      </c>
      <c r="E588" s="1" t="s">
        <v>4</v>
      </c>
      <c r="F588" s="1" t="s">
        <v>3</v>
      </c>
      <c r="I588" t="s">
        <v>8</v>
      </c>
      <c r="J588" s="17">
        <v>477136.13900000002</v>
      </c>
      <c r="K588" s="17">
        <v>4300422.2510000002</v>
      </c>
      <c r="L588">
        <f t="shared" si="112"/>
        <v>0.14749999999999999</v>
      </c>
      <c r="M588" s="2">
        <f t="shared" si="113"/>
        <v>17.297499999999999</v>
      </c>
      <c r="N588">
        <f t="shared" si="114"/>
        <v>5.4730034684038182</v>
      </c>
      <c r="O588">
        <f t="shared" si="115"/>
        <v>-12.530525909715807</v>
      </c>
      <c r="P588">
        <f t="shared" si="116"/>
        <v>11.92432080564511</v>
      </c>
      <c r="Q588">
        <f t="shared" si="122"/>
        <v>477123.60847409029</v>
      </c>
      <c r="R588">
        <v>4300434.175320806</v>
      </c>
      <c r="S588">
        <f t="shared" si="117"/>
        <v>1</v>
      </c>
      <c r="T588">
        <f t="shared" si="118"/>
        <v>0</v>
      </c>
      <c r="U588">
        <f t="shared" si="119"/>
        <v>0</v>
      </c>
      <c r="V588">
        <f t="shared" si="120"/>
        <v>0</v>
      </c>
      <c r="X588">
        <f t="shared" si="121"/>
        <v>477123.60847409029</v>
      </c>
      <c r="Y588">
        <f t="shared" si="111"/>
        <v>4300434.175320806</v>
      </c>
      <c r="AC588">
        <v>476933.42557176331</v>
      </c>
    </row>
    <row r="589" spans="1:29" x14ac:dyDescent="0.25">
      <c r="A589" s="3" t="s">
        <v>17</v>
      </c>
      <c r="B589" s="2">
        <v>29.5</v>
      </c>
      <c r="C589">
        <v>16.489999999999998</v>
      </c>
      <c r="D589">
        <v>337</v>
      </c>
      <c r="E589" s="1" t="s">
        <v>4</v>
      </c>
      <c r="F589" s="1" t="s">
        <v>3</v>
      </c>
      <c r="J589" s="17">
        <v>477136.13900000002</v>
      </c>
      <c r="K589" s="17">
        <v>4300422.2510000002</v>
      </c>
      <c r="L589">
        <f t="shared" si="112"/>
        <v>0.14749999999999999</v>
      </c>
      <c r="M589" s="2">
        <f t="shared" si="113"/>
        <v>16.637499999999999</v>
      </c>
      <c r="N589">
        <f t="shared" si="114"/>
        <v>5.8817595792208905</v>
      </c>
      <c r="O589">
        <f t="shared" si="115"/>
        <v>-6.5007891502402941</v>
      </c>
      <c r="P589">
        <f t="shared" si="116"/>
        <v>15.314899499314974</v>
      </c>
      <c r="Q589">
        <f t="shared" si="122"/>
        <v>477129.63821084978</v>
      </c>
      <c r="R589">
        <v>4300437.5658994997</v>
      </c>
      <c r="S589">
        <f t="shared" si="117"/>
        <v>1</v>
      </c>
      <c r="T589">
        <f t="shared" si="118"/>
        <v>0</v>
      </c>
      <c r="U589">
        <f t="shared" si="119"/>
        <v>0</v>
      </c>
      <c r="V589">
        <f t="shared" si="120"/>
        <v>0</v>
      </c>
      <c r="X589">
        <f t="shared" si="121"/>
        <v>477129.63821084978</v>
      </c>
      <c r="Y589">
        <f t="shared" si="111"/>
        <v>4300437.5658994997</v>
      </c>
      <c r="AC589">
        <v>476948.03355603246</v>
      </c>
    </row>
    <row r="590" spans="1:29" x14ac:dyDescent="0.25">
      <c r="A590" s="3" t="s">
        <v>17</v>
      </c>
      <c r="B590" s="2">
        <v>27</v>
      </c>
      <c r="C590">
        <v>23.2</v>
      </c>
      <c r="D590">
        <v>172</v>
      </c>
      <c r="E590" s="1" t="s">
        <v>4</v>
      </c>
      <c r="F590" s="1" t="s">
        <v>3</v>
      </c>
      <c r="J590" s="17">
        <v>477136.13900000002</v>
      </c>
      <c r="K590" s="17">
        <v>4300422.2510000002</v>
      </c>
      <c r="L590">
        <f t="shared" si="112"/>
        <v>0.13500000000000001</v>
      </c>
      <c r="M590" s="2">
        <f t="shared" si="113"/>
        <v>23.335000000000001</v>
      </c>
      <c r="N590">
        <f t="shared" si="114"/>
        <v>3.001966313430247</v>
      </c>
      <c r="O590">
        <f t="shared" si="115"/>
        <v>3.2476043109031245</v>
      </c>
      <c r="P590">
        <f t="shared" si="116"/>
        <v>-23.107905384084546</v>
      </c>
      <c r="Q590">
        <f t="shared" si="122"/>
        <v>477139.38660431094</v>
      </c>
      <c r="R590">
        <v>4300399.143094616</v>
      </c>
      <c r="S590">
        <f t="shared" si="117"/>
        <v>1</v>
      </c>
      <c r="T590">
        <f t="shared" si="118"/>
        <v>0</v>
      </c>
      <c r="U590">
        <f t="shared" si="119"/>
        <v>0</v>
      </c>
      <c r="V590">
        <f t="shared" si="120"/>
        <v>0</v>
      </c>
      <c r="X590">
        <f t="shared" si="121"/>
        <v>477139.38660431094</v>
      </c>
      <c r="Y590">
        <f t="shared" si="111"/>
        <v>4300399.143094616</v>
      </c>
      <c r="AC590">
        <v>476939.93013989838</v>
      </c>
    </row>
    <row r="591" spans="1:29" x14ac:dyDescent="0.25">
      <c r="A591" s="3" t="s">
        <v>17</v>
      </c>
      <c r="B591" s="2">
        <v>29.2</v>
      </c>
      <c r="C591">
        <v>20.89</v>
      </c>
      <c r="D591">
        <v>252.7</v>
      </c>
      <c r="E591" s="1" t="s">
        <v>1</v>
      </c>
      <c r="F591" s="1" t="s">
        <v>3</v>
      </c>
      <c r="J591" s="17">
        <v>477136.13900000002</v>
      </c>
      <c r="K591" s="17">
        <v>4300422.2510000002</v>
      </c>
      <c r="L591">
        <f t="shared" si="112"/>
        <v>0.14599999999999999</v>
      </c>
      <c r="M591" s="2">
        <f t="shared" si="113"/>
        <v>21.036000000000001</v>
      </c>
      <c r="N591">
        <f t="shared" si="114"/>
        <v>4.4104470197896708</v>
      </c>
      <c r="O591">
        <f t="shared" si="115"/>
        <v>-20.08434817834085</v>
      </c>
      <c r="P591">
        <f t="shared" si="116"/>
        <v>-6.2555778511003073</v>
      </c>
      <c r="Q591">
        <f t="shared" si="122"/>
        <v>477116.05465182167</v>
      </c>
      <c r="R591">
        <v>4300415.9954221491</v>
      </c>
      <c r="S591">
        <f t="shared" si="117"/>
        <v>1</v>
      </c>
      <c r="T591">
        <f t="shared" si="118"/>
        <v>0</v>
      </c>
      <c r="U591">
        <f t="shared" si="119"/>
        <v>0</v>
      </c>
      <c r="V591">
        <f t="shared" si="120"/>
        <v>0</v>
      </c>
      <c r="X591">
        <f t="shared" si="121"/>
        <v>477116.05465182167</v>
      </c>
      <c r="Y591">
        <f t="shared" si="111"/>
        <v>4300415.9954221491</v>
      </c>
      <c r="AC591">
        <v>476944.99787855323</v>
      </c>
    </row>
    <row r="592" spans="1:29" x14ac:dyDescent="0.25">
      <c r="A592" s="3" t="s">
        <v>17</v>
      </c>
      <c r="B592" s="2">
        <v>28.5</v>
      </c>
      <c r="C592">
        <v>23.06</v>
      </c>
      <c r="D592">
        <v>260</v>
      </c>
      <c r="E592" s="1" t="s">
        <v>4</v>
      </c>
      <c r="F592" s="1" t="s">
        <v>3</v>
      </c>
      <c r="J592" s="17">
        <v>477136.13900000002</v>
      </c>
      <c r="K592" s="17">
        <v>4300422.2510000002</v>
      </c>
      <c r="L592">
        <f t="shared" si="112"/>
        <v>0.14249999999999999</v>
      </c>
      <c r="M592" s="2">
        <f t="shared" si="113"/>
        <v>23.202499999999997</v>
      </c>
      <c r="N592">
        <f t="shared" si="114"/>
        <v>4.5378560551852569</v>
      </c>
      <c r="O592">
        <f t="shared" si="115"/>
        <v>-22.850001889265755</v>
      </c>
      <c r="P592">
        <f t="shared" si="116"/>
        <v>-4.0290718423169505</v>
      </c>
      <c r="Q592">
        <f t="shared" si="122"/>
        <v>477113.28899811074</v>
      </c>
      <c r="R592">
        <v>4300418.2219281578</v>
      </c>
      <c r="S592">
        <f t="shared" si="117"/>
        <v>1</v>
      </c>
      <c r="T592">
        <f t="shared" si="118"/>
        <v>0</v>
      </c>
      <c r="U592">
        <f t="shared" si="119"/>
        <v>0</v>
      </c>
      <c r="V592">
        <f t="shared" si="120"/>
        <v>0</v>
      </c>
      <c r="X592">
        <f t="shared" si="121"/>
        <v>477113.28899811074</v>
      </c>
      <c r="Y592">
        <f t="shared" si="111"/>
        <v>4300418.2219281578</v>
      </c>
      <c r="AC592">
        <v>476945.81242313155</v>
      </c>
    </row>
    <row r="593" spans="1:29" x14ac:dyDescent="0.25">
      <c r="A593" s="3" t="s">
        <v>17</v>
      </c>
      <c r="B593" s="2">
        <v>29</v>
      </c>
      <c r="C593">
        <v>20.53</v>
      </c>
      <c r="D593">
        <v>265</v>
      </c>
      <c r="E593" s="1" t="s">
        <v>4</v>
      </c>
      <c r="F593" s="1" t="s">
        <v>3</v>
      </c>
      <c r="J593" s="17">
        <v>477136.13900000002</v>
      </c>
      <c r="K593" s="17">
        <v>4300422.2510000002</v>
      </c>
      <c r="L593">
        <f t="shared" si="112"/>
        <v>0.14499999999999999</v>
      </c>
      <c r="M593" s="2">
        <f t="shared" si="113"/>
        <v>20.675000000000001</v>
      </c>
      <c r="N593">
        <f t="shared" si="114"/>
        <v>4.6251225177849733</v>
      </c>
      <c r="O593">
        <f t="shared" si="115"/>
        <v>-20.596325383046839</v>
      </c>
      <c r="P593">
        <f t="shared" si="116"/>
        <v>-1.8019449813078343</v>
      </c>
      <c r="Q593">
        <f t="shared" si="122"/>
        <v>477115.54267461697</v>
      </c>
      <c r="R593">
        <v>4300420.4490550188</v>
      </c>
      <c r="S593">
        <f t="shared" si="117"/>
        <v>1</v>
      </c>
      <c r="T593">
        <f t="shared" si="118"/>
        <v>0</v>
      </c>
      <c r="U593">
        <f t="shared" si="119"/>
        <v>0</v>
      </c>
      <c r="V593">
        <f t="shared" si="120"/>
        <v>0</v>
      </c>
      <c r="X593">
        <f t="shared" si="121"/>
        <v>477115.54267461697</v>
      </c>
      <c r="Y593">
        <f t="shared" si="111"/>
        <v>4300420.4490550188</v>
      </c>
      <c r="AC593">
        <v>476932.39117435092</v>
      </c>
    </row>
    <row r="594" spans="1:29" x14ac:dyDescent="0.25">
      <c r="A594" s="3" t="s">
        <v>30</v>
      </c>
      <c r="B594" s="2">
        <v>26.5</v>
      </c>
      <c r="C594">
        <v>24.64</v>
      </c>
      <c r="D594">
        <v>289.5</v>
      </c>
      <c r="E594" s="1" t="s">
        <v>2</v>
      </c>
      <c r="F594" s="1" t="s">
        <v>3</v>
      </c>
      <c r="J594" s="17">
        <v>477126.61700000003</v>
      </c>
      <c r="K594" s="17">
        <v>4300458.8810000001</v>
      </c>
      <c r="L594">
        <f t="shared" si="112"/>
        <v>0.13250000000000001</v>
      </c>
      <c r="M594" s="2">
        <f t="shared" si="113"/>
        <v>24.772500000000001</v>
      </c>
      <c r="N594">
        <f t="shared" si="114"/>
        <v>5.0527281845235841</v>
      </c>
      <c r="O594">
        <f t="shared" si="115"/>
        <v>-23.351586338080992</v>
      </c>
      <c r="P594">
        <f t="shared" si="116"/>
        <v>8.26923042036859</v>
      </c>
      <c r="Q594">
        <f t="shared" si="122"/>
        <v>477103.26541366195</v>
      </c>
      <c r="R594">
        <v>4300467.1502304208</v>
      </c>
      <c r="S594">
        <f t="shared" si="117"/>
        <v>1</v>
      </c>
      <c r="T594">
        <f t="shared" si="118"/>
        <v>0</v>
      </c>
      <c r="U594">
        <f t="shared" si="119"/>
        <v>0</v>
      </c>
      <c r="V594">
        <f t="shared" si="120"/>
        <v>0</v>
      </c>
      <c r="X594">
        <f t="shared" si="121"/>
        <v>477103.26541366195</v>
      </c>
      <c r="Y594">
        <f t="shared" si="111"/>
        <v>4300467.1502304208</v>
      </c>
      <c r="AC594">
        <v>476917.92029593105</v>
      </c>
    </row>
    <row r="595" spans="1:29" x14ac:dyDescent="0.25">
      <c r="A595" s="3" t="s">
        <v>30</v>
      </c>
      <c r="B595" s="2">
        <v>29</v>
      </c>
      <c r="C595">
        <v>22.94</v>
      </c>
      <c r="D595">
        <v>335</v>
      </c>
      <c r="E595" s="1" t="s">
        <v>2</v>
      </c>
      <c r="F595" s="1" t="s">
        <v>3</v>
      </c>
      <c r="J595" s="17">
        <v>477126.61700000003</v>
      </c>
      <c r="K595" s="17">
        <v>4300458.8810000001</v>
      </c>
      <c r="L595">
        <f t="shared" si="112"/>
        <v>0.14499999999999999</v>
      </c>
      <c r="M595" s="2">
        <f t="shared" si="113"/>
        <v>23.085000000000001</v>
      </c>
      <c r="N595">
        <f t="shared" si="114"/>
        <v>5.8468529941810043</v>
      </c>
      <c r="O595">
        <f t="shared" si="115"/>
        <v>-9.7561425722840411</v>
      </c>
      <c r="P595">
        <f t="shared" si="116"/>
        <v>20.922115263741066</v>
      </c>
      <c r="Q595">
        <f t="shared" si="122"/>
        <v>477116.86085742776</v>
      </c>
      <c r="R595">
        <v>4300479.8031152636</v>
      </c>
      <c r="S595">
        <f t="shared" si="117"/>
        <v>1</v>
      </c>
      <c r="T595">
        <f t="shared" si="118"/>
        <v>0</v>
      </c>
      <c r="U595">
        <f t="shared" si="119"/>
        <v>0</v>
      </c>
      <c r="V595">
        <f t="shared" si="120"/>
        <v>0</v>
      </c>
      <c r="X595">
        <f t="shared" si="121"/>
        <v>477116.86085742776</v>
      </c>
      <c r="Y595">
        <f t="shared" si="111"/>
        <v>4300479.8031152636</v>
      </c>
      <c r="AC595">
        <v>476914.68720184686</v>
      </c>
    </row>
    <row r="596" spans="1:29" x14ac:dyDescent="0.25">
      <c r="A596" s="3" t="s">
        <v>30</v>
      </c>
      <c r="B596" s="2">
        <v>26</v>
      </c>
      <c r="C596">
        <v>35.85</v>
      </c>
      <c r="D596">
        <v>345.8</v>
      </c>
      <c r="E596" s="1" t="s">
        <v>2</v>
      </c>
      <c r="F596" s="1" t="s">
        <v>3</v>
      </c>
      <c r="J596" s="17">
        <v>477126.61700000003</v>
      </c>
      <c r="K596" s="17">
        <v>4300458.8810000001</v>
      </c>
      <c r="L596">
        <f t="shared" si="112"/>
        <v>0.13</v>
      </c>
      <c r="M596" s="2">
        <f t="shared" si="113"/>
        <v>35.980000000000004</v>
      </c>
      <c r="N596">
        <f t="shared" si="114"/>
        <v>6.0353485533963918</v>
      </c>
      <c r="O596">
        <f t="shared" si="115"/>
        <v>-8.8261597439193142</v>
      </c>
      <c r="P596">
        <f t="shared" si="116"/>
        <v>34.880643689227099</v>
      </c>
      <c r="Q596">
        <f t="shared" si="122"/>
        <v>477117.79084025609</v>
      </c>
      <c r="R596">
        <v>4300493.7616436891</v>
      </c>
      <c r="S596">
        <f t="shared" si="117"/>
        <v>1</v>
      </c>
      <c r="T596">
        <f t="shared" si="118"/>
        <v>0</v>
      </c>
      <c r="U596">
        <f t="shared" si="119"/>
        <v>0</v>
      </c>
      <c r="V596">
        <f t="shared" si="120"/>
        <v>0</v>
      </c>
      <c r="X596">
        <f t="shared" si="121"/>
        <v>477117.79084025609</v>
      </c>
      <c r="Y596">
        <f t="shared" si="111"/>
        <v>4300493.7616436891</v>
      </c>
      <c r="AC596">
        <v>477073.72025910107</v>
      </c>
    </row>
    <row r="597" spans="1:29" x14ac:dyDescent="0.25">
      <c r="A597" s="3" t="s">
        <v>30</v>
      </c>
      <c r="B597" s="2">
        <v>27</v>
      </c>
      <c r="C597">
        <v>23.4</v>
      </c>
      <c r="D597">
        <v>0.7</v>
      </c>
      <c r="E597" s="1" t="s">
        <v>2</v>
      </c>
      <c r="F597" s="1" t="s">
        <v>3</v>
      </c>
      <c r="J597" s="17">
        <v>477126.61700000003</v>
      </c>
      <c r="K597" s="17">
        <v>4300458.8810000001</v>
      </c>
      <c r="L597">
        <f t="shared" si="112"/>
        <v>0.13500000000000001</v>
      </c>
      <c r="M597" s="2">
        <f t="shared" si="113"/>
        <v>23.535</v>
      </c>
      <c r="N597">
        <f t="shared" si="114"/>
        <v>1.2217304763960306E-2</v>
      </c>
      <c r="O597">
        <f t="shared" si="115"/>
        <v>0.2875271146575421</v>
      </c>
      <c r="P597">
        <f t="shared" si="116"/>
        <v>23.533243574958739</v>
      </c>
      <c r="Q597">
        <f t="shared" si="122"/>
        <v>477126.9045271147</v>
      </c>
      <c r="R597">
        <v>4300482.4142435752</v>
      </c>
      <c r="S597">
        <f t="shared" si="117"/>
        <v>1</v>
      </c>
      <c r="T597">
        <f t="shared" si="118"/>
        <v>0</v>
      </c>
      <c r="U597">
        <f t="shared" si="119"/>
        <v>0</v>
      </c>
      <c r="V597">
        <f t="shared" si="120"/>
        <v>0</v>
      </c>
      <c r="X597">
        <f t="shared" si="121"/>
        <v>477126.9045271147</v>
      </c>
      <c r="Y597">
        <f t="shared" ref="Y597:Y626" si="123">K597+P597</f>
        <v>4300482.4142435752</v>
      </c>
      <c r="AC597">
        <v>477069.38752709731</v>
      </c>
    </row>
    <row r="598" spans="1:29" x14ac:dyDescent="0.25">
      <c r="A598" s="3" t="s">
        <v>30</v>
      </c>
      <c r="B598" s="2">
        <v>27.2</v>
      </c>
      <c r="C598">
        <v>23.57</v>
      </c>
      <c r="D598">
        <v>0</v>
      </c>
      <c r="E598" s="1" t="s">
        <v>2</v>
      </c>
      <c r="F598" s="1" t="s">
        <v>3</v>
      </c>
      <c r="J598" s="17">
        <v>477126.61700000003</v>
      </c>
      <c r="K598" s="17">
        <v>4300458.8810000001</v>
      </c>
      <c r="L598">
        <f t="shared" si="112"/>
        <v>0.13600000000000001</v>
      </c>
      <c r="M598" s="2">
        <f t="shared" si="113"/>
        <v>23.706</v>
      </c>
      <c r="N598">
        <f t="shared" si="114"/>
        <v>0</v>
      </c>
      <c r="O598">
        <f t="shared" si="115"/>
        <v>0</v>
      </c>
      <c r="P598">
        <f t="shared" si="116"/>
        <v>23.706</v>
      </c>
      <c r="Q598">
        <f t="shared" si="122"/>
        <v>477126.61700000003</v>
      </c>
      <c r="R598">
        <v>4300482.5870000003</v>
      </c>
      <c r="S598">
        <f t="shared" si="117"/>
        <v>1</v>
      </c>
      <c r="T598">
        <f t="shared" si="118"/>
        <v>0</v>
      </c>
      <c r="U598">
        <f t="shared" si="119"/>
        <v>0</v>
      </c>
      <c r="V598">
        <f t="shared" si="120"/>
        <v>0</v>
      </c>
      <c r="X598">
        <f t="shared" si="121"/>
        <v>477126.61700000003</v>
      </c>
      <c r="Y598">
        <f t="shared" si="123"/>
        <v>4300482.5870000003</v>
      </c>
      <c r="AC598">
        <v>477069.8355415127</v>
      </c>
    </row>
    <row r="599" spans="1:29" x14ac:dyDescent="0.25">
      <c r="A599" s="3" t="s">
        <v>30</v>
      </c>
      <c r="B599" s="2">
        <v>27.5</v>
      </c>
      <c r="C599">
        <v>19.93</v>
      </c>
      <c r="D599">
        <v>27.9</v>
      </c>
      <c r="E599" s="1" t="s">
        <v>2</v>
      </c>
      <c r="F599" s="1" t="s">
        <v>3</v>
      </c>
      <c r="I599" t="s">
        <v>33</v>
      </c>
      <c r="J599" s="17">
        <v>477126.61700000003</v>
      </c>
      <c r="K599" s="17">
        <v>4300458.8810000001</v>
      </c>
      <c r="L599">
        <f t="shared" si="112"/>
        <v>0.13750000000000001</v>
      </c>
      <c r="M599" s="2">
        <f t="shared" si="113"/>
        <v>20.067499999999999</v>
      </c>
      <c r="N599">
        <f t="shared" si="114"/>
        <v>0.4869468613064179</v>
      </c>
      <c r="O599">
        <f t="shared" si="115"/>
        <v>9.3901815476740556</v>
      </c>
      <c r="P599">
        <f t="shared" si="116"/>
        <v>17.734966781804854</v>
      </c>
      <c r="Q599">
        <f t="shared" si="122"/>
        <v>477136.0071815477</v>
      </c>
      <c r="R599">
        <v>4300476.615966782</v>
      </c>
      <c r="S599">
        <f t="shared" si="117"/>
        <v>1</v>
      </c>
      <c r="T599">
        <f t="shared" si="118"/>
        <v>0</v>
      </c>
      <c r="U599">
        <f t="shared" si="119"/>
        <v>0</v>
      </c>
      <c r="V599">
        <f t="shared" si="120"/>
        <v>0</v>
      </c>
      <c r="X599">
        <f t="shared" si="121"/>
        <v>477136.0071815477</v>
      </c>
      <c r="Y599">
        <f t="shared" si="123"/>
        <v>4300476.615966782</v>
      </c>
      <c r="AC599">
        <v>477064.81911501585</v>
      </c>
    </row>
    <row r="600" spans="1:29" x14ac:dyDescent="0.25">
      <c r="A600" s="3" t="s">
        <v>30</v>
      </c>
      <c r="B600" s="2">
        <v>28</v>
      </c>
      <c r="C600">
        <v>16.989999999999998</v>
      </c>
      <c r="D600">
        <v>338</v>
      </c>
      <c r="E600" s="1" t="s">
        <v>1</v>
      </c>
      <c r="F600" s="1" t="s">
        <v>3</v>
      </c>
      <c r="G600" s="1">
        <v>1</v>
      </c>
      <c r="J600" s="17">
        <v>477126.61700000003</v>
      </c>
      <c r="K600" s="17">
        <v>4300458.8810000001</v>
      </c>
      <c r="L600">
        <f t="shared" si="112"/>
        <v>0.14000000000000001</v>
      </c>
      <c r="M600" s="2">
        <f t="shared" si="113"/>
        <v>17.13</v>
      </c>
      <c r="N600">
        <f t="shared" si="114"/>
        <v>5.8992128717408336</v>
      </c>
      <c r="O600">
        <f t="shared" si="115"/>
        <v>-6.417010945214578</v>
      </c>
      <c r="P600">
        <f t="shared" si="116"/>
        <v>15.882659428729065</v>
      </c>
      <c r="Q600">
        <f t="shared" si="122"/>
        <v>477120.19998905482</v>
      </c>
      <c r="R600">
        <v>4300474.7636594288</v>
      </c>
      <c r="S600">
        <f t="shared" si="117"/>
        <v>1</v>
      </c>
      <c r="T600">
        <f t="shared" si="118"/>
        <v>0</v>
      </c>
      <c r="U600">
        <f t="shared" si="119"/>
        <v>0</v>
      </c>
      <c r="V600">
        <f t="shared" si="120"/>
        <v>0</v>
      </c>
      <c r="X600">
        <f t="shared" si="121"/>
        <v>477120.19998905482</v>
      </c>
      <c r="Y600">
        <f t="shared" si="123"/>
        <v>4300474.7636594288</v>
      </c>
      <c r="AC600">
        <v>477060.25814030977</v>
      </c>
    </row>
    <row r="601" spans="1:29" x14ac:dyDescent="0.25">
      <c r="A601" s="3" t="s">
        <v>30</v>
      </c>
      <c r="B601" s="2">
        <v>29.8</v>
      </c>
      <c r="C601">
        <v>19.739999999999998</v>
      </c>
      <c r="D601">
        <v>356</v>
      </c>
      <c r="E601" s="1" t="s">
        <v>1</v>
      </c>
      <c r="G601" s="8">
        <v>1</v>
      </c>
      <c r="J601" s="17">
        <v>477126.61700000003</v>
      </c>
      <c r="K601" s="17">
        <v>4300458.8810000001</v>
      </c>
      <c r="L601">
        <f t="shared" si="112"/>
        <v>0.14899999999999999</v>
      </c>
      <c r="M601" s="2">
        <f t="shared" si="113"/>
        <v>19.888999999999999</v>
      </c>
      <c r="N601">
        <f t="shared" si="114"/>
        <v>6.213372137099813</v>
      </c>
      <c r="O601">
        <f t="shared" si="115"/>
        <v>-1.3873865062969146</v>
      </c>
      <c r="P601">
        <f t="shared" si="116"/>
        <v>19.840551395617641</v>
      </c>
      <c r="Q601">
        <f t="shared" si="122"/>
        <v>477125.22961349372</v>
      </c>
      <c r="R601">
        <v>4300478.721551396</v>
      </c>
      <c r="S601">
        <f t="shared" si="117"/>
        <v>1</v>
      </c>
      <c r="T601">
        <f t="shared" si="118"/>
        <v>0</v>
      </c>
      <c r="U601">
        <f t="shared" si="119"/>
        <v>0</v>
      </c>
      <c r="V601">
        <f t="shared" si="120"/>
        <v>0</v>
      </c>
      <c r="X601">
        <f t="shared" si="121"/>
        <v>477125.22961349372</v>
      </c>
      <c r="Y601">
        <f t="shared" si="123"/>
        <v>4300478.721551396</v>
      </c>
      <c r="AC601">
        <v>477058.48632731824</v>
      </c>
    </row>
    <row r="602" spans="1:29" x14ac:dyDescent="0.25">
      <c r="A602" s="3" t="s">
        <v>36</v>
      </c>
      <c r="B602" s="2">
        <v>28.7</v>
      </c>
      <c r="C602">
        <v>13.5</v>
      </c>
      <c r="D602">
        <v>329.5</v>
      </c>
      <c r="E602" s="1" t="s">
        <v>2</v>
      </c>
      <c r="F602" s="1" t="s">
        <v>3</v>
      </c>
      <c r="J602" s="17">
        <v>477086.45600000001</v>
      </c>
      <c r="K602" s="17">
        <v>4300447.1560000004</v>
      </c>
      <c r="L602">
        <f t="shared" si="112"/>
        <v>0.14349999999999999</v>
      </c>
      <c r="M602" s="2">
        <f t="shared" si="113"/>
        <v>13.6435</v>
      </c>
      <c r="N602">
        <f t="shared" si="114"/>
        <v>5.750859885321316</v>
      </c>
      <c r="O602">
        <f t="shared" si="115"/>
        <v>-6.9245996550543678</v>
      </c>
      <c r="P602">
        <f t="shared" si="116"/>
        <v>11.755637450483956</v>
      </c>
      <c r="Q602">
        <f t="shared" si="122"/>
        <v>477079.53140034497</v>
      </c>
      <c r="R602">
        <v>4300458.9116374506</v>
      </c>
      <c r="S602">
        <f t="shared" si="117"/>
        <v>1</v>
      </c>
      <c r="T602">
        <f t="shared" si="118"/>
        <v>0</v>
      </c>
      <c r="U602">
        <f t="shared" si="119"/>
        <v>0</v>
      </c>
      <c r="V602">
        <f t="shared" si="120"/>
        <v>0</v>
      </c>
      <c r="X602">
        <f t="shared" si="121"/>
        <v>477079.53140034497</v>
      </c>
      <c r="Y602">
        <f t="shared" si="123"/>
        <v>4300458.9116374506</v>
      </c>
      <c r="AC602">
        <v>477036.75831528602</v>
      </c>
    </row>
    <row r="603" spans="1:29" x14ac:dyDescent="0.25">
      <c r="A603" s="3" t="s">
        <v>36</v>
      </c>
      <c r="B603" s="2">
        <v>25.3</v>
      </c>
      <c r="C603">
        <v>7.19</v>
      </c>
      <c r="D603">
        <v>53.9</v>
      </c>
      <c r="E603" s="1" t="s">
        <v>2</v>
      </c>
      <c r="F603" s="1" t="s">
        <v>3</v>
      </c>
      <c r="J603" s="17">
        <v>477086.45600000001</v>
      </c>
      <c r="K603" s="17">
        <v>4300447.1560000004</v>
      </c>
      <c r="L603">
        <f t="shared" si="112"/>
        <v>0.1265</v>
      </c>
      <c r="M603" s="2">
        <f t="shared" si="113"/>
        <v>7.3165000000000004</v>
      </c>
      <c r="N603">
        <f t="shared" si="114"/>
        <v>0.9407324668249436</v>
      </c>
      <c r="O603">
        <f t="shared" si="115"/>
        <v>5.9116579855399403</v>
      </c>
      <c r="P603">
        <f t="shared" si="116"/>
        <v>4.3108551485757278</v>
      </c>
      <c r="Q603">
        <f t="shared" si="122"/>
        <v>477092.36765798554</v>
      </c>
      <c r="R603">
        <v>4300451.4668551488</v>
      </c>
      <c r="S603">
        <f t="shared" si="117"/>
        <v>1</v>
      </c>
      <c r="T603">
        <f t="shared" si="118"/>
        <v>0</v>
      </c>
      <c r="U603">
        <f t="shared" si="119"/>
        <v>0</v>
      </c>
      <c r="V603">
        <f t="shared" si="120"/>
        <v>0</v>
      </c>
      <c r="X603">
        <f t="shared" si="121"/>
        <v>477092.36765798554</v>
      </c>
      <c r="Y603">
        <f t="shared" si="123"/>
        <v>4300451.4668551488</v>
      </c>
      <c r="AC603">
        <v>477022.75244419713</v>
      </c>
    </row>
    <row r="604" spans="1:29" x14ac:dyDescent="0.25">
      <c r="A604" s="3" t="s">
        <v>36</v>
      </c>
      <c r="B604" s="2">
        <v>26.5</v>
      </c>
      <c r="C604">
        <v>11.26</v>
      </c>
      <c r="D604">
        <v>46.1</v>
      </c>
      <c r="E604" s="1" t="s">
        <v>2</v>
      </c>
      <c r="F604" s="1" t="s">
        <v>3</v>
      </c>
      <c r="J604" s="17">
        <v>477086.45600000001</v>
      </c>
      <c r="K604" s="17">
        <v>4300447.1560000004</v>
      </c>
      <c r="L604">
        <f t="shared" si="112"/>
        <v>0.13250000000000001</v>
      </c>
      <c r="M604" s="2">
        <f t="shared" si="113"/>
        <v>11.3925</v>
      </c>
      <c r="N604">
        <f t="shared" si="114"/>
        <v>0.80459678516938593</v>
      </c>
      <c r="O604">
        <f t="shared" si="115"/>
        <v>8.2088785398181638</v>
      </c>
      <c r="P604">
        <f t="shared" si="116"/>
        <v>7.8995803286321991</v>
      </c>
      <c r="Q604">
        <f t="shared" si="122"/>
        <v>477094.6648785398</v>
      </c>
      <c r="R604">
        <v>4300455.0555803291</v>
      </c>
      <c r="S604">
        <f t="shared" si="117"/>
        <v>1</v>
      </c>
      <c r="T604">
        <f t="shared" si="118"/>
        <v>0</v>
      </c>
      <c r="U604">
        <f t="shared" si="119"/>
        <v>0</v>
      </c>
      <c r="V604">
        <f t="shared" si="120"/>
        <v>0</v>
      </c>
      <c r="X604">
        <f t="shared" si="121"/>
        <v>477094.6648785398</v>
      </c>
      <c r="Y604">
        <f t="shared" si="123"/>
        <v>4300455.0555803291</v>
      </c>
      <c r="AC604">
        <v>477011.7978296192</v>
      </c>
    </row>
    <row r="605" spans="1:29" x14ac:dyDescent="0.25">
      <c r="A605" s="3" t="s">
        <v>36</v>
      </c>
      <c r="B605" s="2">
        <v>27.9</v>
      </c>
      <c r="C605">
        <v>12.7</v>
      </c>
      <c r="D605">
        <v>180.3</v>
      </c>
      <c r="E605" s="1" t="s">
        <v>4</v>
      </c>
      <c r="F605" s="1" t="s">
        <v>3</v>
      </c>
      <c r="J605" s="17">
        <v>477086.45600000001</v>
      </c>
      <c r="K605" s="17">
        <v>4300447.1560000004</v>
      </c>
      <c r="L605">
        <f t="shared" si="112"/>
        <v>0.13949999999999999</v>
      </c>
      <c r="M605" s="2">
        <f t="shared" si="113"/>
        <v>12.839499999999999</v>
      </c>
      <c r="N605">
        <f t="shared" si="114"/>
        <v>3.1468286413457762</v>
      </c>
      <c r="O605">
        <f t="shared" si="115"/>
        <v>-6.722715761351164E-2</v>
      </c>
      <c r="P605">
        <f t="shared" si="116"/>
        <v>-12.839323999310835</v>
      </c>
      <c r="Q605">
        <f t="shared" si="122"/>
        <v>477086.38877284242</v>
      </c>
      <c r="R605">
        <v>4300434.3166760011</v>
      </c>
      <c r="S605">
        <f t="shared" si="117"/>
        <v>1</v>
      </c>
      <c r="T605">
        <f t="shared" si="118"/>
        <v>0</v>
      </c>
      <c r="U605">
        <f t="shared" si="119"/>
        <v>0</v>
      </c>
      <c r="V605">
        <f t="shared" si="120"/>
        <v>0</v>
      </c>
      <c r="X605">
        <f t="shared" si="121"/>
        <v>477086.38877284242</v>
      </c>
      <c r="Y605">
        <f t="shared" si="123"/>
        <v>4300434.3166760011</v>
      </c>
      <c r="AC605">
        <v>477022.96827352198</v>
      </c>
    </row>
    <row r="606" spans="1:29" x14ac:dyDescent="0.25">
      <c r="A606" s="3" t="s">
        <v>36</v>
      </c>
      <c r="B606" s="2">
        <v>28.4</v>
      </c>
      <c r="C606">
        <v>15.18</v>
      </c>
      <c r="D606">
        <v>182.4</v>
      </c>
      <c r="E606" s="1" t="s">
        <v>4</v>
      </c>
      <c r="F606" s="1" t="s">
        <v>3</v>
      </c>
      <c r="J606" s="17">
        <v>477086.45600000001</v>
      </c>
      <c r="K606" s="17">
        <v>4300447.1560000004</v>
      </c>
      <c r="L606">
        <f t="shared" si="112"/>
        <v>0.14199999999999999</v>
      </c>
      <c r="M606" s="2">
        <f t="shared" si="113"/>
        <v>15.321999999999999</v>
      </c>
      <c r="N606">
        <f t="shared" si="114"/>
        <v>3.1834805556376571</v>
      </c>
      <c r="O606">
        <f t="shared" si="115"/>
        <v>-0.64161876643879578</v>
      </c>
      <c r="P606">
        <f t="shared" si="116"/>
        <v>-15.308560002774707</v>
      </c>
      <c r="Q606">
        <f t="shared" si="122"/>
        <v>477085.81438123359</v>
      </c>
      <c r="R606">
        <v>4300431.8474399978</v>
      </c>
      <c r="S606">
        <f t="shared" si="117"/>
        <v>1</v>
      </c>
      <c r="T606">
        <f t="shared" si="118"/>
        <v>0</v>
      </c>
      <c r="U606">
        <f t="shared" si="119"/>
        <v>0</v>
      </c>
      <c r="V606">
        <f t="shared" si="120"/>
        <v>0</v>
      </c>
      <c r="X606">
        <f t="shared" si="121"/>
        <v>477085.81438123359</v>
      </c>
      <c r="Y606">
        <f t="shared" si="123"/>
        <v>4300431.8474399978</v>
      </c>
      <c r="AC606">
        <v>477030.61531420221</v>
      </c>
    </row>
    <row r="607" spans="1:29" x14ac:dyDescent="0.25">
      <c r="A607" s="3" t="s">
        <v>58</v>
      </c>
      <c r="B607" s="2">
        <v>26</v>
      </c>
      <c r="C607">
        <v>16.5</v>
      </c>
      <c r="D607">
        <v>204.2</v>
      </c>
      <c r="E607" s="1" t="s">
        <v>2</v>
      </c>
      <c r="F607" s="1" t="s">
        <v>3</v>
      </c>
      <c r="I607" t="s">
        <v>34</v>
      </c>
      <c r="J607" s="17">
        <v>477085.864</v>
      </c>
      <c r="K607" s="17">
        <v>4300412.4579999996</v>
      </c>
      <c r="L607">
        <f t="shared" si="112"/>
        <v>0.13</v>
      </c>
      <c r="M607" s="2">
        <f t="shared" si="113"/>
        <v>16.63</v>
      </c>
      <c r="N607">
        <f t="shared" si="114"/>
        <v>3.5639623325724208</v>
      </c>
      <c r="O607">
        <f t="shared" si="115"/>
        <v>-6.8170200527853515</v>
      </c>
      <c r="P607">
        <f t="shared" si="116"/>
        <v>-15.1685575319449</v>
      </c>
      <c r="Q607">
        <f t="shared" si="122"/>
        <v>477079.04697994719</v>
      </c>
      <c r="R607">
        <v>4300397.2894424675</v>
      </c>
      <c r="S607">
        <f t="shared" si="117"/>
        <v>1</v>
      </c>
      <c r="T607">
        <f t="shared" si="118"/>
        <v>0</v>
      </c>
      <c r="U607">
        <f t="shared" si="119"/>
        <v>0</v>
      </c>
      <c r="V607">
        <f t="shared" si="120"/>
        <v>0</v>
      </c>
      <c r="X607">
        <f t="shared" si="121"/>
        <v>477079.04697994719</v>
      </c>
      <c r="Y607">
        <f t="shared" si="123"/>
        <v>4300397.2894424675</v>
      </c>
      <c r="AC607">
        <v>477029.82292025251</v>
      </c>
    </row>
    <row r="608" spans="1:29" x14ac:dyDescent="0.25">
      <c r="A608" s="3" t="s">
        <v>58</v>
      </c>
      <c r="B608" s="2">
        <v>28</v>
      </c>
      <c r="C608">
        <v>7.94</v>
      </c>
      <c r="D608">
        <v>267.2</v>
      </c>
      <c r="E608" s="1" t="s">
        <v>2</v>
      </c>
      <c r="F608" s="1" t="s">
        <v>3</v>
      </c>
      <c r="I608" t="s">
        <v>34</v>
      </c>
      <c r="J608" s="17">
        <v>477085.864</v>
      </c>
      <c r="K608" s="17">
        <v>4300412.4579999996</v>
      </c>
      <c r="L608">
        <f t="shared" si="112"/>
        <v>0.14000000000000001</v>
      </c>
      <c r="M608" s="2">
        <f t="shared" si="113"/>
        <v>8.08</v>
      </c>
      <c r="N608">
        <f t="shared" si="114"/>
        <v>4.6635197613288479</v>
      </c>
      <c r="O608">
        <f t="shared" si="115"/>
        <v>-8.0703535897187866</v>
      </c>
      <c r="P608">
        <f t="shared" si="116"/>
        <v>-0.3947061399485608</v>
      </c>
      <c r="Q608">
        <f t="shared" si="122"/>
        <v>477077.79364641028</v>
      </c>
      <c r="R608">
        <v>4300412.0632938594</v>
      </c>
      <c r="S608">
        <f t="shared" si="117"/>
        <v>1</v>
      </c>
      <c r="T608">
        <f t="shared" si="118"/>
        <v>0</v>
      </c>
      <c r="U608">
        <f t="shared" si="119"/>
        <v>0</v>
      </c>
      <c r="V608">
        <f t="shared" si="120"/>
        <v>0</v>
      </c>
      <c r="X608">
        <f t="shared" si="121"/>
        <v>477077.79364641028</v>
      </c>
      <c r="Y608">
        <f t="shared" si="123"/>
        <v>4300412.0632938594</v>
      </c>
      <c r="AC608">
        <v>477037.07283620589</v>
      </c>
    </row>
    <row r="609" spans="1:29" x14ac:dyDescent="0.25">
      <c r="A609" s="3" t="s">
        <v>62</v>
      </c>
      <c r="B609" s="2">
        <v>26</v>
      </c>
      <c r="C609">
        <v>16.22</v>
      </c>
      <c r="D609">
        <v>234.28</v>
      </c>
      <c r="E609" s="1" t="s">
        <v>2</v>
      </c>
      <c r="F609" s="1" t="s">
        <v>3</v>
      </c>
      <c r="I609" t="s">
        <v>34</v>
      </c>
      <c r="J609" s="17">
        <v>477058.88</v>
      </c>
      <c r="K609" s="17">
        <v>4300383.8849999998</v>
      </c>
      <c r="L609">
        <f t="shared" si="112"/>
        <v>0.13</v>
      </c>
      <c r="M609" s="2">
        <f t="shared" si="113"/>
        <v>16.349999999999998</v>
      </c>
      <c r="N609">
        <f t="shared" si="114"/>
        <v>4.0889573715723149</v>
      </c>
      <c r="O609">
        <f t="shared" si="115"/>
        <v>-13.274234453877938</v>
      </c>
      <c r="P609">
        <f t="shared" si="116"/>
        <v>-9.5455329690635846</v>
      </c>
      <c r="Q609">
        <f t="shared" si="122"/>
        <v>477045.60576554615</v>
      </c>
      <c r="R609">
        <v>4300374.3394670309</v>
      </c>
      <c r="S609">
        <f t="shared" si="117"/>
        <v>1</v>
      </c>
      <c r="T609">
        <f t="shared" si="118"/>
        <v>0</v>
      </c>
      <c r="U609">
        <f t="shared" si="119"/>
        <v>0</v>
      </c>
      <c r="V609">
        <f t="shared" si="120"/>
        <v>0</v>
      </c>
      <c r="X609">
        <f t="shared" si="121"/>
        <v>477045.60576554615</v>
      </c>
      <c r="Y609">
        <f t="shared" si="123"/>
        <v>4300374.3394670309</v>
      </c>
      <c r="AC609">
        <v>476999.14252718847</v>
      </c>
    </row>
    <row r="610" spans="1:29" x14ac:dyDescent="0.25">
      <c r="A610" s="3" t="s">
        <v>65</v>
      </c>
      <c r="B610" s="2">
        <v>26</v>
      </c>
      <c r="C610">
        <v>30.1</v>
      </c>
      <c r="D610">
        <v>210.5</v>
      </c>
      <c r="E610" s="1" t="s">
        <v>2</v>
      </c>
      <c r="F610" s="1" t="s">
        <v>3</v>
      </c>
      <c r="I610" t="s">
        <v>34</v>
      </c>
      <c r="J610" s="17">
        <v>477040.94099999999</v>
      </c>
      <c r="K610" s="17">
        <v>4300320.4850000003</v>
      </c>
      <c r="L610">
        <f t="shared" si="112"/>
        <v>0.13</v>
      </c>
      <c r="M610" s="2">
        <f t="shared" si="113"/>
        <v>30.23</v>
      </c>
      <c r="N610">
        <f t="shared" si="114"/>
        <v>3.6739180754480638</v>
      </c>
      <c r="O610">
        <f t="shared" si="115"/>
        <v>-15.342884712302089</v>
      </c>
      <c r="P610">
        <f t="shared" si="116"/>
        <v>-26.047049520147322</v>
      </c>
      <c r="Q610">
        <f t="shared" si="122"/>
        <v>477025.59811528766</v>
      </c>
      <c r="R610">
        <v>4300294.4379504798</v>
      </c>
      <c r="S610">
        <f t="shared" si="117"/>
        <v>1</v>
      </c>
      <c r="T610">
        <f t="shared" si="118"/>
        <v>0</v>
      </c>
      <c r="U610">
        <f t="shared" si="119"/>
        <v>0</v>
      </c>
      <c r="V610">
        <f t="shared" si="120"/>
        <v>0</v>
      </c>
      <c r="X610">
        <f t="shared" si="121"/>
        <v>477025.59811528766</v>
      </c>
      <c r="Y610">
        <f t="shared" si="123"/>
        <v>4300294.4379504798</v>
      </c>
      <c r="AC610">
        <v>477030.69796000054</v>
      </c>
    </row>
    <row r="611" spans="1:29" x14ac:dyDescent="0.25">
      <c r="A611" s="3" t="s">
        <v>65</v>
      </c>
      <c r="B611" s="2">
        <v>28</v>
      </c>
      <c r="C611">
        <v>22.63</v>
      </c>
      <c r="D611">
        <v>286.60000000000002</v>
      </c>
      <c r="E611" s="1" t="s">
        <v>2</v>
      </c>
      <c r="F611" s="1" t="s">
        <v>3</v>
      </c>
      <c r="J611" s="17">
        <v>477040.94099999999</v>
      </c>
      <c r="K611" s="17">
        <v>4300320.4850000003</v>
      </c>
      <c r="L611">
        <f t="shared" si="112"/>
        <v>0.14000000000000001</v>
      </c>
      <c r="M611" s="2">
        <f t="shared" si="113"/>
        <v>22.77</v>
      </c>
      <c r="N611">
        <f t="shared" si="114"/>
        <v>5.002113636215749</v>
      </c>
      <c r="O611">
        <f t="shared" si="115"/>
        <v>-21.821005020571082</v>
      </c>
      <c r="P611">
        <f t="shared" si="116"/>
        <v>6.5051241258112578</v>
      </c>
      <c r="Q611">
        <f t="shared" si="122"/>
        <v>477019.11999497941</v>
      </c>
      <c r="R611">
        <v>4300326.990124126</v>
      </c>
      <c r="S611">
        <f t="shared" si="117"/>
        <v>1</v>
      </c>
      <c r="T611">
        <f t="shared" si="118"/>
        <v>0</v>
      </c>
      <c r="U611">
        <f t="shared" si="119"/>
        <v>0</v>
      </c>
      <c r="V611">
        <f t="shared" si="120"/>
        <v>0</v>
      </c>
      <c r="X611">
        <f t="shared" si="121"/>
        <v>477019.11999497941</v>
      </c>
      <c r="Y611">
        <f t="shared" si="123"/>
        <v>4300326.990124126</v>
      </c>
      <c r="AC611">
        <v>477027.03578959726</v>
      </c>
    </row>
    <row r="612" spans="1:29" x14ac:dyDescent="0.25">
      <c r="A612" s="3" t="s">
        <v>65</v>
      </c>
      <c r="B612" s="2">
        <v>25.5</v>
      </c>
      <c r="C612">
        <v>19.64</v>
      </c>
      <c r="D612">
        <v>292.60000000000002</v>
      </c>
      <c r="E612" s="1" t="s">
        <v>2</v>
      </c>
      <c r="F612" s="1" t="s">
        <v>3</v>
      </c>
      <c r="J612" s="17">
        <v>477040.94099999999</v>
      </c>
      <c r="K612" s="17">
        <v>4300320.4850000003</v>
      </c>
      <c r="L612">
        <f t="shared" si="112"/>
        <v>0.1275</v>
      </c>
      <c r="M612" s="2">
        <f t="shared" si="113"/>
        <v>19.767500000000002</v>
      </c>
      <c r="N612">
        <f t="shared" si="114"/>
        <v>5.1068333913354085</v>
      </c>
      <c r="O612">
        <f t="shared" si="115"/>
        <v>-18.249557966780852</v>
      </c>
      <c r="P612">
        <f t="shared" si="116"/>
        <v>7.5965577906776733</v>
      </c>
      <c r="Q612">
        <f t="shared" si="122"/>
        <v>477022.69144203322</v>
      </c>
      <c r="R612">
        <v>4300328.0815577907</v>
      </c>
      <c r="S612">
        <f t="shared" si="117"/>
        <v>1</v>
      </c>
      <c r="T612">
        <f t="shared" si="118"/>
        <v>0</v>
      </c>
      <c r="U612">
        <f t="shared" si="119"/>
        <v>0</v>
      </c>
      <c r="V612">
        <f t="shared" si="120"/>
        <v>0</v>
      </c>
      <c r="X612">
        <f t="shared" si="121"/>
        <v>477022.69144203322</v>
      </c>
      <c r="Y612">
        <f t="shared" si="123"/>
        <v>4300328.0815577907</v>
      </c>
      <c r="AC612">
        <v>477032.93648676667</v>
      </c>
    </row>
    <row r="613" spans="1:29" x14ac:dyDescent="0.25">
      <c r="A613" s="3" t="s">
        <v>65</v>
      </c>
      <c r="B613" s="2">
        <v>28.5</v>
      </c>
      <c r="C613">
        <v>14.52</v>
      </c>
      <c r="D613">
        <v>352.5</v>
      </c>
      <c r="E613" s="1" t="s">
        <v>2</v>
      </c>
      <c r="F613" s="1" t="s">
        <v>3</v>
      </c>
      <c r="J613" s="17">
        <v>477040.94099999999</v>
      </c>
      <c r="K613" s="17">
        <v>4300320.4850000003</v>
      </c>
      <c r="L613">
        <f t="shared" si="112"/>
        <v>0.14249999999999999</v>
      </c>
      <c r="M613" s="2">
        <f t="shared" si="113"/>
        <v>14.6625</v>
      </c>
      <c r="N613">
        <f t="shared" si="114"/>
        <v>6.1522856132800117</v>
      </c>
      <c r="O613">
        <f t="shared" si="115"/>
        <v>-1.9138402934265077</v>
      </c>
      <c r="P613">
        <f t="shared" si="116"/>
        <v>14.537060279893494</v>
      </c>
      <c r="Q613">
        <f t="shared" si="122"/>
        <v>477039.02715970657</v>
      </c>
      <c r="R613">
        <v>4300335.0220602807</v>
      </c>
      <c r="S613">
        <f t="shared" si="117"/>
        <v>1</v>
      </c>
      <c r="T613">
        <f t="shared" si="118"/>
        <v>0</v>
      </c>
      <c r="U613">
        <f t="shared" si="119"/>
        <v>0</v>
      </c>
      <c r="V613">
        <f t="shared" si="120"/>
        <v>0</v>
      </c>
      <c r="X613">
        <f t="shared" si="121"/>
        <v>477039.02715970657</v>
      </c>
      <c r="Y613">
        <f t="shared" si="123"/>
        <v>4300335.0220602807</v>
      </c>
      <c r="AC613">
        <v>477033.11939496599</v>
      </c>
    </row>
    <row r="614" spans="1:29" x14ac:dyDescent="0.25">
      <c r="A614" s="3" t="s">
        <v>68</v>
      </c>
      <c r="B614" s="2">
        <v>29.5</v>
      </c>
      <c r="C614">
        <v>18.170000000000002</v>
      </c>
      <c r="D614">
        <v>66</v>
      </c>
      <c r="E614" s="1" t="s">
        <v>2</v>
      </c>
      <c r="F614" s="1" t="s">
        <v>3</v>
      </c>
      <c r="J614" s="17">
        <v>477043.364</v>
      </c>
      <c r="K614" s="17">
        <v>4300275.6459999997</v>
      </c>
      <c r="L614">
        <f t="shared" si="112"/>
        <v>0.14749999999999999</v>
      </c>
      <c r="M614" s="2">
        <f t="shared" si="113"/>
        <v>18.317500000000003</v>
      </c>
      <c r="N614">
        <f t="shared" si="114"/>
        <v>1.1519173063162575</v>
      </c>
      <c r="O614">
        <f t="shared" si="115"/>
        <v>16.733868920368344</v>
      </c>
      <c r="P614">
        <f t="shared" si="116"/>
        <v>7.4503984595409714</v>
      </c>
      <c r="Q614">
        <f t="shared" si="122"/>
        <v>477060.09786892036</v>
      </c>
      <c r="R614">
        <v>4300283.0963984588</v>
      </c>
      <c r="S614">
        <f t="shared" si="117"/>
        <v>1</v>
      </c>
      <c r="T614">
        <f t="shared" si="118"/>
        <v>0</v>
      </c>
      <c r="U614">
        <f t="shared" si="119"/>
        <v>0</v>
      </c>
      <c r="V614">
        <f t="shared" si="120"/>
        <v>0</v>
      </c>
      <c r="X614">
        <f t="shared" si="121"/>
        <v>477060.09786892036</v>
      </c>
      <c r="Y614">
        <f t="shared" si="123"/>
        <v>4300283.0963984588</v>
      </c>
      <c r="AC614">
        <v>477032.3292399536</v>
      </c>
    </row>
    <row r="615" spans="1:29" x14ac:dyDescent="0.25">
      <c r="A615" s="3" t="s">
        <v>68</v>
      </c>
      <c r="B615" s="2">
        <v>27.3</v>
      </c>
      <c r="C615">
        <v>8.59</v>
      </c>
      <c r="D615">
        <v>125</v>
      </c>
      <c r="E615" s="1" t="s">
        <v>2</v>
      </c>
      <c r="F615" s="1" t="s">
        <v>3</v>
      </c>
      <c r="J615" s="17">
        <v>477043.364</v>
      </c>
      <c r="K615" s="17">
        <v>4300275.6459999997</v>
      </c>
      <c r="L615">
        <f t="shared" si="112"/>
        <v>0.13650000000000001</v>
      </c>
      <c r="M615" s="2">
        <f t="shared" si="113"/>
        <v>8.7264999999999997</v>
      </c>
      <c r="N615">
        <f t="shared" si="114"/>
        <v>2.1816615649929121</v>
      </c>
      <c r="O615">
        <f t="shared" si="115"/>
        <v>7.148330314487886</v>
      </c>
      <c r="P615">
        <f t="shared" si="116"/>
        <v>-5.005314771817404</v>
      </c>
      <c r="Q615">
        <f t="shared" si="122"/>
        <v>477050.51233031449</v>
      </c>
      <c r="R615">
        <v>4300270.6406852277</v>
      </c>
      <c r="S615">
        <f t="shared" si="117"/>
        <v>1</v>
      </c>
      <c r="T615">
        <f t="shared" si="118"/>
        <v>0</v>
      </c>
      <c r="U615">
        <f t="shared" si="119"/>
        <v>0</v>
      </c>
      <c r="V615">
        <f t="shared" si="120"/>
        <v>0</v>
      </c>
      <c r="X615">
        <f t="shared" si="121"/>
        <v>477050.51233031449</v>
      </c>
      <c r="Y615">
        <f t="shared" si="123"/>
        <v>4300270.6406852277</v>
      </c>
      <c r="AC615">
        <v>477032.96241812618</v>
      </c>
    </row>
    <row r="616" spans="1:29" x14ac:dyDescent="0.25">
      <c r="A616" s="3" t="s">
        <v>68</v>
      </c>
      <c r="B616" s="2">
        <v>27.2</v>
      </c>
      <c r="C616">
        <v>6.73</v>
      </c>
      <c r="D616">
        <v>115</v>
      </c>
      <c r="E616" s="1" t="s">
        <v>2</v>
      </c>
      <c r="F616" s="1" t="s">
        <v>3</v>
      </c>
      <c r="J616" s="17">
        <v>477043.364</v>
      </c>
      <c r="K616" s="17">
        <v>4300275.6459999997</v>
      </c>
      <c r="L616">
        <f t="shared" si="112"/>
        <v>0.13600000000000001</v>
      </c>
      <c r="M616" s="2">
        <f t="shared" si="113"/>
        <v>6.8660000000000005</v>
      </c>
      <c r="N616">
        <f t="shared" si="114"/>
        <v>2.0071286397934789</v>
      </c>
      <c r="O616">
        <f t="shared" si="115"/>
        <v>6.2227092657936396</v>
      </c>
      <c r="P616">
        <f t="shared" si="116"/>
        <v>-2.9016969851116419</v>
      </c>
      <c r="Q616">
        <f t="shared" si="122"/>
        <v>477049.58670926577</v>
      </c>
      <c r="R616">
        <v>4300272.7443030151</v>
      </c>
      <c r="S616">
        <f t="shared" si="117"/>
        <v>1</v>
      </c>
      <c r="T616">
        <f t="shared" si="118"/>
        <v>0</v>
      </c>
      <c r="U616">
        <f t="shared" si="119"/>
        <v>0</v>
      </c>
      <c r="V616">
        <f t="shared" si="120"/>
        <v>0</v>
      </c>
      <c r="X616">
        <f t="shared" si="121"/>
        <v>477049.58670926577</v>
      </c>
      <c r="Y616">
        <f t="shared" si="123"/>
        <v>4300272.7443030151</v>
      </c>
      <c r="AC616">
        <v>477043.46172312502</v>
      </c>
    </row>
    <row r="617" spans="1:29" x14ac:dyDescent="0.25">
      <c r="A617" s="3" t="s">
        <v>68</v>
      </c>
      <c r="B617" s="2">
        <v>26</v>
      </c>
      <c r="C617">
        <v>8.67</v>
      </c>
      <c r="D617">
        <v>255</v>
      </c>
      <c r="E617" s="1" t="s">
        <v>2</v>
      </c>
      <c r="F617" s="1" t="s">
        <v>3</v>
      </c>
      <c r="J617" s="17">
        <v>477043.364</v>
      </c>
      <c r="K617" s="17">
        <v>4300275.6459999997</v>
      </c>
      <c r="L617">
        <f t="shared" si="112"/>
        <v>0.13</v>
      </c>
      <c r="M617" s="2">
        <f t="shared" si="113"/>
        <v>8.8000000000000007</v>
      </c>
      <c r="N617">
        <f t="shared" si="114"/>
        <v>4.4505895925855405</v>
      </c>
      <c r="O617">
        <f t="shared" si="115"/>
        <v>-8.5001472713438027</v>
      </c>
      <c r="P617">
        <f t="shared" si="116"/>
        <v>-2.2776075969021816</v>
      </c>
      <c r="Q617">
        <f t="shared" si="122"/>
        <v>477034.86385272868</v>
      </c>
      <c r="R617">
        <v>4300273.3683924032</v>
      </c>
      <c r="S617">
        <f t="shared" si="117"/>
        <v>1</v>
      </c>
      <c r="T617">
        <f t="shared" si="118"/>
        <v>0</v>
      </c>
      <c r="U617">
        <f t="shared" si="119"/>
        <v>0</v>
      </c>
      <c r="V617">
        <f t="shared" si="120"/>
        <v>0</v>
      </c>
      <c r="X617">
        <f t="shared" si="121"/>
        <v>477034.86385272868</v>
      </c>
      <c r="Y617">
        <f t="shared" si="123"/>
        <v>4300273.3683924032</v>
      </c>
      <c r="AC617">
        <v>477059.23740979371</v>
      </c>
    </row>
    <row r="618" spans="1:29" x14ac:dyDescent="0.25">
      <c r="A618" s="3" t="s">
        <v>75</v>
      </c>
      <c r="B618" s="2">
        <v>26.7</v>
      </c>
      <c r="C618">
        <v>26.5</v>
      </c>
      <c r="D618">
        <v>186.6</v>
      </c>
      <c r="E618" s="1" t="s">
        <v>2</v>
      </c>
      <c r="F618" s="1" t="s">
        <v>3</v>
      </c>
      <c r="J618" s="17">
        <v>477002.73499999999</v>
      </c>
      <c r="K618" s="17">
        <v>4300417.0820000004</v>
      </c>
      <c r="L618">
        <f t="shared" si="112"/>
        <v>0.13350000000000001</v>
      </c>
      <c r="M618" s="2">
        <f t="shared" si="113"/>
        <v>26.633500000000002</v>
      </c>
      <c r="N618">
        <f t="shared" si="114"/>
        <v>3.2567843842214188</v>
      </c>
      <c r="O618">
        <f t="shared" si="115"/>
        <v>-3.0611785976517583</v>
      </c>
      <c r="P618">
        <f t="shared" si="116"/>
        <v>-26.456993552618162</v>
      </c>
      <c r="Q618">
        <f t="shared" si="122"/>
        <v>476999.67382140231</v>
      </c>
      <c r="R618">
        <v>4300390.6250064475</v>
      </c>
      <c r="S618">
        <f t="shared" si="117"/>
        <v>1</v>
      </c>
      <c r="T618">
        <f t="shared" si="118"/>
        <v>0</v>
      </c>
      <c r="U618">
        <f t="shared" si="119"/>
        <v>0</v>
      </c>
      <c r="V618">
        <f t="shared" si="120"/>
        <v>0</v>
      </c>
      <c r="X618">
        <f t="shared" si="121"/>
        <v>476999.67382140231</v>
      </c>
      <c r="Y618">
        <f t="shared" si="123"/>
        <v>4300390.6250064475</v>
      </c>
      <c r="AC618">
        <v>477061.67176482879</v>
      </c>
    </row>
    <row r="619" spans="1:29" x14ac:dyDescent="0.25">
      <c r="A619" s="3" t="s">
        <v>75</v>
      </c>
      <c r="B619" s="2">
        <v>27</v>
      </c>
      <c r="C619">
        <v>21.55</v>
      </c>
      <c r="D619">
        <v>256.25</v>
      </c>
      <c r="E619" s="1" t="s">
        <v>2</v>
      </c>
      <c r="G619" s="1">
        <v>1</v>
      </c>
      <c r="J619" s="17">
        <v>477002.73499999999</v>
      </c>
      <c r="K619" s="17">
        <v>4300417.0820000004</v>
      </c>
      <c r="L619">
        <f t="shared" si="112"/>
        <v>0.13500000000000001</v>
      </c>
      <c r="M619" s="2">
        <f t="shared" si="113"/>
        <v>21.685000000000002</v>
      </c>
      <c r="N619">
        <f t="shared" si="114"/>
        <v>4.4724062082354692</v>
      </c>
      <c r="O619">
        <f t="shared" si="115"/>
        <v>-21.063552783900573</v>
      </c>
      <c r="P619">
        <f t="shared" si="116"/>
        <v>-5.1542185750930711</v>
      </c>
      <c r="Q619">
        <f t="shared" si="122"/>
        <v>476981.67144721607</v>
      </c>
      <c r="R619">
        <v>4300411.9277814254</v>
      </c>
      <c r="S619">
        <f t="shared" si="117"/>
        <v>1</v>
      </c>
      <c r="T619">
        <f t="shared" si="118"/>
        <v>0</v>
      </c>
      <c r="U619">
        <f t="shared" si="119"/>
        <v>0</v>
      </c>
      <c r="V619">
        <f t="shared" si="120"/>
        <v>0</v>
      </c>
      <c r="X619">
        <f t="shared" si="121"/>
        <v>476981.67144721607</v>
      </c>
      <c r="Y619">
        <f t="shared" si="123"/>
        <v>4300411.9277814254</v>
      </c>
      <c r="AC619">
        <v>477052.24421240162</v>
      </c>
    </row>
    <row r="620" spans="1:29" x14ac:dyDescent="0.25">
      <c r="A620" s="3" t="s">
        <v>75</v>
      </c>
      <c r="B620" s="2">
        <v>26.5</v>
      </c>
      <c r="C620">
        <v>13.71</v>
      </c>
      <c r="D620">
        <v>299.5</v>
      </c>
      <c r="E620" s="1" t="s">
        <v>2</v>
      </c>
      <c r="F620" s="1" t="s">
        <v>3</v>
      </c>
      <c r="J620" s="17">
        <v>477002.73499999999</v>
      </c>
      <c r="K620" s="17">
        <v>4300417.0820000004</v>
      </c>
      <c r="L620">
        <f t="shared" si="112"/>
        <v>0.13250000000000001</v>
      </c>
      <c r="M620" s="2">
        <f t="shared" si="113"/>
        <v>13.842500000000001</v>
      </c>
      <c r="N620">
        <f t="shared" si="114"/>
        <v>5.2272611097230168</v>
      </c>
      <c r="O620">
        <f t="shared" si="115"/>
        <v>-12.047898721048064</v>
      </c>
      <c r="P620">
        <f t="shared" si="116"/>
        <v>6.8163731307322406</v>
      </c>
      <c r="Q620">
        <f t="shared" si="122"/>
        <v>476990.68710127892</v>
      </c>
      <c r="R620">
        <v>4300423.8983731307</v>
      </c>
      <c r="S620">
        <f t="shared" si="117"/>
        <v>1</v>
      </c>
      <c r="T620">
        <f t="shared" si="118"/>
        <v>0</v>
      </c>
      <c r="U620">
        <f t="shared" si="119"/>
        <v>0</v>
      </c>
      <c r="V620">
        <f t="shared" si="120"/>
        <v>0</v>
      </c>
      <c r="X620">
        <f t="shared" si="121"/>
        <v>476990.68710127892</v>
      </c>
      <c r="Y620">
        <f t="shared" si="123"/>
        <v>4300423.8983731307</v>
      </c>
      <c r="AC620">
        <v>477044.77996243507</v>
      </c>
    </row>
    <row r="621" spans="1:29" x14ac:dyDescent="0.25">
      <c r="A621" s="3" t="s">
        <v>75</v>
      </c>
      <c r="B621" s="2">
        <v>29.4</v>
      </c>
      <c r="C621">
        <v>29.24</v>
      </c>
      <c r="D621">
        <v>313.7</v>
      </c>
      <c r="E621" s="1" t="s">
        <v>2</v>
      </c>
      <c r="F621" s="1" t="s">
        <v>3</v>
      </c>
      <c r="J621" s="17">
        <v>477002.73499999999</v>
      </c>
      <c r="K621" s="17">
        <v>4300417.0820000004</v>
      </c>
      <c r="L621">
        <f t="shared" si="112"/>
        <v>0.14699999999999999</v>
      </c>
      <c r="M621" s="2">
        <f t="shared" si="113"/>
        <v>29.386999999999997</v>
      </c>
      <c r="N621">
        <f t="shared" si="114"/>
        <v>5.4750978635062113</v>
      </c>
      <c r="O621">
        <f t="shared" si="115"/>
        <v>-21.24583551684449</v>
      </c>
      <c r="P621">
        <f t="shared" si="116"/>
        <v>20.302961414315625</v>
      </c>
      <c r="Q621">
        <f t="shared" si="122"/>
        <v>476981.48916448315</v>
      </c>
      <c r="R621">
        <v>4300437.3849614151</v>
      </c>
      <c r="S621">
        <f t="shared" si="117"/>
        <v>1</v>
      </c>
      <c r="T621">
        <f t="shared" si="118"/>
        <v>0</v>
      </c>
      <c r="U621">
        <f t="shared" si="119"/>
        <v>0</v>
      </c>
      <c r="V621">
        <f t="shared" si="120"/>
        <v>0</v>
      </c>
      <c r="X621">
        <f t="shared" si="121"/>
        <v>476981.48916448315</v>
      </c>
      <c r="Y621">
        <f t="shared" si="123"/>
        <v>4300437.3849614151</v>
      </c>
      <c r="AC621">
        <v>477053.3525621501</v>
      </c>
    </row>
    <row r="622" spans="1:29" x14ac:dyDescent="0.25">
      <c r="A622" s="3" t="s">
        <v>75</v>
      </c>
      <c r="B622" s="2">
        <v>27.8</v>
      </c>
      <c r="C622">
        <v>16.21</v>
      </c>
      <c r="D622">
        <v>341</v>
      </c>
      <c r="E622" s="1" t="s">
        <v>2</v>
      </c>
      <c r="F622" s="1" t="s">
        <v>3</v>
      </c>
      <c r="J622" s="17">
        <v>477002.73499999999</v>
      </c>
      <c r="K622" s="17">
        <v>4300417.0820000004</v>
      </c>
      <c r="L622">
        <f t="shared" si="112"/>
        <v>0.13900000000000001</v>
      </c>
      <c r="M622" s="2">
        <f t="shared" si="113"/>
        <v>16.349</v>
      </c>
      <c r="N622">
        <f t="shared" si="114"/>
        <v>5.9515727493006638</v>
      </c>
      <c r="O622">
        <f t="shared" si="115"/>
        <v>-5.3227137572200549</v>
      </c>
      <c r="P622">
        <f t="shared" si="116"/>
        <v>15.458283192473232</v>
      </c>
      <c r="Q622">
        <f t="shared" si="122"/>
        <v>476997.41228624276</v>
      </c>
      <c r="R622">
        <v>4300432.5402831929</v>
      </c>
      <c r="S622">
        <f t="shared" si="117"/>
        <v>1</v>
      </c>
      <c r="T622">
        <f t="shared" si="118"/>
        <v>0</v>
      </c>
      <c r="U622">
        <f t="shared" si="119"/>
        <v>0</v>
      </c>
      <c r="V622">
        <f t="shared" si="120"/>
        <v>0</v>
      </c>
      <c r="X622">
        <f t="shared" si="121"/>
        <v>476997.41228624276</v>
      </c>
      <c r="Y622">
        <f t="shared" si="123"/>
        <v>4300432.5402831929</v>
      </c>
      <c r="AC622">
        <v>477054.24950867618</v>
      </c>
    </row>
    <row r="623" spans="1:29" x14ac:dyDescent="0.25">
      <c r="A623" s="3" t="s">
        <v>76</v>
      </c>
      <c r="B623" s="2">
        <v>27.4</v>
      </c>
      <c r="C623">
        <v>23.43</v>
      </c>
      <c r="D623">
        <v>55.5</v>
      </c>
      <c r="E623" s="1" t="s">
        <v>4</v>
      </c>
      <c r="F623" s="1" t="s">
        <v>3</v>
      </c>
      <c r="J623" s="17">
        <v>476921.01199999999</v>
      </c>
      <c r="K623" s="17">
        <v>4300468.1059999997</v>
      </c>
      <c r="L623">
        <f t="shared" si="112"/>
        <v>0.13699999999999998</v>
      </c>
      <c r="M623" s="2">
        <f t="shared" si="113"/>
        <v>23.567</v>
      </c>
      <c r="N623">
        <f t="shared" si="114"/>
        <v>0.96865773485685291</v>
      </c>
      <c r="O623">
        <f t="shared" si="115"/>
        <v>19.422181887255043</v>
      </c>
      <c r="P623">
        <f t="shared" si="116"/>
        <v>13.348495785607536</v>
      </c>
      <c r="Q623">
        <f t="shared" si="122"/>
        <v>476940.43418188725</v>
      </c>
      <c r="R623">
        <v>4300481.4544957848</v>
      </c>
      <c r="S623">
        <f t="shared" si="117"/>
        <v>1</v>
      </c>
      <c r="T623">
        <f t="shared" si="118"/>
        <v>0</v>
      </c>
      <c r="U623">
        <f t="shared" si="119"/>
        <v>0</v>
      </c>
      <c r="V623">
        <f t="shared" si="120"/>
        <v>0</v>
      </c>
      <c r="X623">
        <f t="shared" si="121"/>
        <v>476940.43418188725</v>
      </c>
      <c r="Y623">
        <f t="shared" si="123"/>
        <v>4300481.4544957848</v>
      </c>
      <c r="AC623">
        <v>477046.46564528998</v>
      </c>
    </row>
    <row r="624" spans="1:29" x14ac:dyDescent="0.25">
      <c r="A624" s="3" t="s">
        <v>76</v>
      </c>
      <c r="B624" s="2">
        <v>29.5</v>
      </c>
      <c r="C624">
        <v>22.1</v>
      </c>
      <c r="D624" s="15">
        <v>131</v>
      </c>
      <c r="E624" s="1" t="s">
        <v>2</v>
      </c>
      <c r="F624" s="1" t="s">
        <v>3</v>
      </c>
      <c r="J624" s="17">
        <v>476921.01199999999</v>
      </c>
      <c r="K624" s="17">
        <v>4300468.1059999997</v>
      </c>
      <c r="L624">
        <f t="shared" si="112"/>
        <v>0.14749999999999999</v>
      </c>
      <c r="M624" s="2">
        <f t="shared" si="113"/>
        <v>22.247500000000002</v>
      </c>
      <c r="N624">
        <f t="shared" si="114"/>
        <v>2.2863813201125716</v>
      </c>
      <c r="O624">
        <f t="shared" si="115"/>
        <v>16.790401386006124</v>
      </c>
      <c r="P624">
        <f t="shared" si="116"/>
        <v>-14.59567324746631</v>
      </c>
      <c r="Q624">
        <f t="shared" si="122"/>
        <v>476937.80240138597</v>
      </c>
      <c r="R624">
        <v>4300453.5103267524</v>
      </c>
      <c r="S624">
        <f t="shared" si="117"/>
        <v>1</v>
      </c>
      <c r="T624">
        <f t="shared" si="118"/>
        <v>0</v>
      </c>
      <c r="U624">
        <f t="shared" si="119"/>
        <v>0</v>
      </c>
      <c r="V624">
        <f t="shared" si="120"/>
        <v>0</v>
      </c>
      <c r="X624">
        <f t="shared" si="121"/>
        <v>476937.80240138597</v>
      </c>
      <c r="Y624">
        <f t="shared" si="123"/>
        <v>4300453.5103267524</v>
      </c>
      <c r="AC624">
        <v>477040.18874949537</v>
      </c>
    </row>
    <row r="625" spans="1:29" x14ac:dyDescent="0.25">
      <c r="A625" s="3" t="s">
        <v>80</v>
      </c>
      <c r="B625" s="2">
        <v>26</v>
      </c>
      <c r="C625">
        <v>9.9</v>
      </c>
      <c r="D625" s="15">
        <v>139</v>
      </c>
      <c r="E625" s="1" t="s">
        <v>2</v>
      </c>
      <c r="F625" s="1" t="s">
        <v>3</v>
      </c>
      <c r="J625" s="17">
        <v>476924.01500000001</v>
      </c>
      <c r="K625" s="17">
        <v>4300357.6090000002</v>
      </c>
      <c r="L625">
        <f t="shared" si="112"/>
        <v>0.13</v>
      </c>
      <c r="M625" s="2">
        <f t="shared" si="113"/>
        <v>10.030000000000001</v>
      </c>
      <c r="N625">
        <f t="shared" si="114"/>
        <v>2.4260076602721181</v>
      </c>
      <c r="O625">
        <f t="shared" si="115"/>
        <v>6.5802720607747887</v>
      </c>
      <c r="P625">
        <f t="shared" si="116"/>
        <v>-7.5697370896344038</v>
      </c>
      <c r="Q625">
        <f t="shared" si="122"/>
        <v>476930.59527206077</v>
      </c>
      <c r="R625">
        <v>4300350.0392629104</v>
      </c>
      <c r="S625">
        <f t="shared" si="117"/>
        <v>1</v>
      </c>
      <c r="T625">
        <f t="shared" si="118"/>
        <v>0</v>
      </c>
      <c r="U625">
        <f t="shared" si="119"/>
        <v>0</v>
      </c>
      <c r="V625">
        <f t="shared" si="120"/>
        <v>0</v>
      </c>
      <c r="X625">
        <f t="shared" si="121"/>
        <v>476930.59527206077</v>
      </c>
      <c r="Y625">
        <f t="shared" si="123"/>
        <v>4300350.0392629104</v>
      </c>
      <c r="AC625">
        <v>477059.70029238058</v>
      </c>
    </row>
    <row r="626" spans="1:29" x14ac:dyDescent="0.25">
      <c r="A626" s="3" t="s">
        <v>80</v>
      </c>
      <c r="B626" s="2">
        <v>26.2</v>
      </c>
      <c r="C626">
        <v>22.98</v>
      </c>
      <c r="D626" s="15">
        <v>220</v>
      </c>
      <c r="E626" s="1" t="s">
        <v>1</v>
      </c>
      <c r="F626" s="1" t="s">
        <v>3</v>
      </c>
      <c r="J626" s="17">
        <v>476924.01500000001</v>
      </c>
      <c r="K626" s="17">
        <v>4300357.6090000002</v>
      </c>
      <c r="L626">
        <f t="shared" si="112"/>
        <v>0.13100000000000001</v>
      </c>
      <c r="M626" s="2">
        <f t="shared" si="113"/>
        <v>23.111000000000001</v>
      </c>
      <c r="N626">
        <f t="shared" si="114"/>
        <v>3.839724354387525</v>
      </c>
      <c r="O626">
        <f t="shared" si="115"/>
        <v>-14.855464447465609</v>
      </c>
      <c r="P626">
        <f t="shared" si="116"/>
        <v>-17.704053124922702</v>
      </c>
      <c r="Q626">
        <f t="shared" si="122"/>
        <v>476909.15953555255</v>
      </c>
      <c r="R626">
        <v>4300339.9049468748</v>
      </c>
      <c r="S626">
        <f t="shared" si="117"/>
        <v>1</v>
      </c>
      <c r="T626">
        <f t="shared" si="118"/>
        <v>0</v>
      </c>
      <c r="U626">
        <f t="shared" si="119"/>
        <v>0</v>
      </c>
      <c r="V626">
        <f t="shared" si="120"/>
        <v>0</v>
      </c>
      <c r="X626">
        <f t="shared" si="121"/>
        <v>476909.15953555255</v>
      </c>
      <c r="Y626">
        <f t="shared" si="123"/>
        <v>4300339.9049468748</v>
      </c>
      <c r="AC626">
        <v>477056.69884850207</v>
      </c>
    </row>
    <row r="627" spans="1:29" x14ac:dyDescent="0.25">
      <c r="F627" s="1">
        <f>COUNTA(F2:F626)</f>
        <v>605</v>
      </c>
      <c r="G627" s="1">
        <f t="shared" ref="G627:H627" si="124">COUNTA(G2:G626)</f>
        <v>51</v>
      </c>
      <c r="H627" s="1">
        <f t="shared" si="124"/>
        <v>61</v>
      </c>
      <c r="S627">
        <f>SUM(S2:S626)</f>
        <v>62</v>
      </c>
      <c r="T627">
        <f t="shared" ref="T627:V627" si="125">SUM(T2:T626)</f>
        <v>234</v>
      </c>
      <c r="U627">
        <f t="shared" si="125"/>
        <v>214</v>
      </c>
      <c r="V627">
        <f t="shared" si="125"/>
        <v>113</v>
      </c>
    </row>
    <row r="628" spans="1:29" x14ac:dyDescent="0.25">
      <c r="F628" s="1">
        <f>F627/625</f>
        <v>0.96799999999999997</v>
      </c>
      <c r="G628" s="1">
        <f t="shared" ref="G628:H628" si="126">G627/625</f>
        <v>8.1600000000000006E-2</v>
      </c>
      <c r="H628" s="1">
        <f t="shared" si="126"/>
        <v>9.7600000000000006E-2</v>
      </c>
    </row>
  </sheetData>
  <sortState ref="AC5:AD626">
    <sortCondition ref="AD5:AD626"/>
  </sortState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8"/>
  <sheetViews>
    <sheetView topLeftCell="E1" zoomScale="50" zoomScaleNormal="50" workbookViewId="0">
      <pane ySplit="1" topLeftCell="A2" activePane="bottomLeft" state="frozen"/>
      <selection pane="bottomLeft" activeCell="W30" sqref="W30"/>
    </sheetView>
  </sheetViews>
  <sheetFormatPr defaultRowHeight="15" x14ac:dyDescent="0.25"/>
  <cols>
    <col min="1" max="1" width="13.7109375" bestFit="1" customWidth="1"/>
    <col min="2" max="2" width="10.28515625" style="2" customWidth="1"/>
    <col min="3" max="3" width="12.140625" customWidth="1"/>
    <col min="4" max="4" width="14.7109375" bestFit="1" customWidth="1"/>
    <col min="5" max="5" width="9.140625" style="1" customWidth="1"/>
    <col min="6" max="8" width="9.140625" style="1" hidden="1" customWidth="1"/>
    <col min="9" max="9" width="44.42578125" hidden="1" customWidth="1"/>
    <col min="10" max="10" width="12.28515625" hidden="1" customWidth="1"/>
    <col min="11" max="12" width="14.140625" hidden="1" customWidth="1"/>
    <col min="13" max="13" width="14.85546875" style="2" hidden="1" customWidth="1"/>
    <col min="14" max="14" width="0" hidden="1" customWidth="1"/>
    <col min="15" max="15" width="13" hidden="1" customWidth="1"/>
    <col min="16" max="16" width="14.5703125" hidden="1" customWidth="1"/>
    <col min="17" max="17" width="12.5703125" bestFit="1" customWidth="1"/>
    <col min="18" max="18" width="12.42578125" bestFit="1" customWidth="1"/>
    <col min="19" max="20" width="12.42578125" customWidth="1"/>
  </cols>
  <sheetData>
    <row r="1" spans="1:24" s="9" customFormat="1" ht="60" x14ac:dyDescent="0.25">
      <c r="A1" s="9" t="s">
        <v>53</v>
      </c>
      <c r="B1" s="10" t="s">
        <v>52</v>
      </c>
      <c r="C1" s="11" t="s">
        <v>51</v>
      </c>
      <c r="D1" s="11" t="s">
        <v>50</v>
      </c>
      <c r="E1" s="12" t="s">
        <v>0</v>
      </c>
      <c r="F1" s="12" t="s">
        <v>19</v>
      </c>
      <c r="G1" s="12" t="s">
        <v>20</v>
      </c>
      <c r="H1" s="12" t="s">
        <v>83</v>
      </c>
      <c r="I1" s="9" t="s">
        <v>57</v>
      </c>
      <c r="J1" s="12" t="s">
        <v>54</v>
      </c>
      <c r="K1" s="12" t="s">
        <v>55</v>
      </c>
      <c r="L1" s="12" t="s">
        <v>56</v>
      </c>
      <c r="M1" s="13" t="s">
        <v>45</v>
      </c>
      <c r="N1" s="14" t="s">
        <v>44</v>
      </c>
      <c r="O1" s="12" t="s">
        <v>46</v>
      </c>
      <c r="P1" s="12" t="s">
        <v>47</v>
      </c>
      <c r="Q1" s="12" t="s">
        <v>48</v>
      </c>
      <c r="R1" s="12" t="s">
        <v>49</v>
      </c>
      <c r="S1" s="12"/>
      <c r="T1" s="12" t="s">
        <v>88</v>
      </c>
      <c r="U1" s="9" t="s">
        <v>84</v>
      </c>
      <c r="V1" s="9" t="s">
        <v>85</v>
      </c>
      <c r="W1" s="9" t="s">
        <v>86</v>
      </c>
      <c r="X1" s="9" t="s">
        <v>87</v>
      </c>
    </row>
    <row r="2" spans="1:24" x14ac:dyDescent="0.25">
      <c r="A2" s="3" t="s">
        <v>82</v>
      </c>
      <c r="B2" s="2">
        <v>54.5</v>
      </c>
      <c r="C2">
        <v>9.67</v>
      </c>
      <c r="D2">
        <v>357.9</v>
      </c>
      <c r="E2" s="1" t="s">
        <v>12</v>
      </c>
      <c r="F2" s="1" t="s">
        <v>3</v>
      </c>
      <c r="J2" s="17">
        <v>477033.90700000001</v>
      </c>
      <c r="K2" s="17">
        <v>4300383.1449999996</v>
      </c>
      <c r="L2">
        <f t="shared" ref="L2:L65" si="0">B2/2/100</f>
        <v>0.27250000000000002</v>
      </c>
      <c r="M2" s="2">
        <f t="shared" ref="M2:M65" si="1">C2+L2</f>
        <v>9.9425000000000008</v>
      </c>
      <c r="N2">
        <f t="shared" ref="N2:N65" si="2">D2*(PI()/180)</f>
        <v>6.2465333928877049</v>
      </c>
      <c r="O2">
        <f t="shared" ref="O2:O65" si="3">M2*SIN(N2)</f>
        <v>-0.36433007381494209</v>
      </c>
      <c r="P2">
        <f t="shared" ref="P2:P65" si="4">M2*COS(N2)</f>
        <v>9.9358225551442896</v>
      </c>
      <c r="S2">
        <f t="shared" ref="S2:S65" si="5">J2+O2</f>
        <v>477033.54266992619</v>
      </c>
      <c r="X2">
        <f t="shared" ref="X2:X10" si="6">K2+P2</f>
        <v>4300393.0808225544</v>
      </c>
    </row>
    <row r="3" spans="1:24" x14ac:dyDescent="0.25">
      <c r="A3" s="3" t="s">
        <v>76</v>
      </c>
      <c r="B3" s="2">
        <v>126.5</v>
      </c>
      <c r="C3">
        <v>42.8</v>
      </c>
      <c r="D3" s="15">
        <v>72.099999999999994</v>
      </c>
      <c r="E3" s="1" t="s">
        <v>12</v>
      </c>
      <c r="F3" s="1" t="s">
        <v>3</v>
      </c>
      <c r="H3" s="1" t="s">
        <v>18</v>
      </c>
      <c r="I3" t="s">
        <v>9</v>
      </c>
      <c r="J3" s="17">
        <v>476921.01199999999</v>
      </c>
      <c r="K3" s="17">
        <v>4300468.1059999997</v>
      </c>
      <c r="L3">
        <f t="shared" si="0"/>
        <v>0.63249999999999995</v>
      </c>
      <c r="M3" s="2">
        <f t="shared" si="1"/>
        <v>43.432499999999997</v>
      </c>
      <c r="N3">
        <f t="shared" si="2"/>
        <v>1.2583823906879115</v>
      </c>
      <c r="O3">
        <f t="shared" si="3"/>
        <v>41.330123946493693</v>
      </c>
      <c r="P3">
        <f t="shared" si="4"/>
        <v>13.349266302590125</v>
      </c>
      <c r="S3">
        <f t="shared" si="5"/>
        <v>476962.34212394647</v>
      </c>
      <c r="X3">
        <f t="shared" si="6"/>
        <v>4300481.4552663025</v>
      </c>
    </row>
    <row r="4" spans="1:24" x14ac:dyDescent="0.25">
      <c r="A4" s="3" t="s">
        <v>76</v>
      </c>
      <c r="B4" s="2">
        <v>79.5</v>
      </c>
      <c r="C4">
        <v>2.39</v>
      </c>
      <c r="D4" s="15">
        <v>248</v>
      </c>
      <c r="E4" s="1" t="s">
        <v>12</v>
      </c>
      <c r="F4" s="1" t="s">
        <v>3</v>
      </c>
      <c r="J4" s="17">
        <v>476921.01199999999</v>
      </c>
      <c r="K4" s="17">
        <v>4300468.1059999997</v>
      </c>
      <c r="L4">
        <f t="shared" si="0"/>
        <v>0.39750000000000002</v>
      </c>
      <c r="M4" s="2">
        <f t="shared" si="1"/>
        <v>2.7875000000000001</v>
      </c>
      <c r="N4">
        <f t="shared" si="2"/>
        <v>4.3284165449459371</v>
      </c>
      <c r="O4">
        <f t="shared" si="3"/>
        <v>-2.5845249946049198</v>
      </c>
      <c r="P4">
        <f t="shared" si="4"/>
        <v>-1.0442158791468557</v>
      </c>
      <c r="S4">
        <f t="shared" si="5"/>
        <v>476918.42747500539</v>
      </c>
      <c r="X4">
        <f t="shared" si="6"/>
        <v>4300467.0617841203</v>
      </c>
    </row>
    <row r="5" spans="1:24" x14ac:dyDescent="0.25">
      <c r="A5" s="3" t="s">
        <v>76</v>
      </c>
      <c r="B5" s="2">
        <v>87.5</v>
      </c>
      <c r="C5">
        <v>13.17</v>
      </c>
      <c r="D5" s="15">
        <v>288</v>
      </c>
      <c r="E5" s="1" t="s">
        <v>12</v>
      </c>
      <c r="F5" s="1" t="s">
        <v>3</v>
      </c>
      <c r="J5" s="17">
        <v>476921.01199999999</v>
      </c>
      <c r="K5" s="17">
        <v>4300468.1059999997</v>
      </c>
      <c r="L5">
        <f t="shared" si="0"/>
        <v>0.4375</v>
      </c>
      <c r="M5" s="2">
        <f t="shared" si="1"/>
        <v>13.6075</v>
      </c>
      <c r="N5">
        <f t="shared" si="2"/>
        <v>5.026548245743669</v>
      </c>
      <c r="O5">
        <f t="shared" si="3"/>
        <v>-12.941501545486304</v>
      </c>
      <c r="P5">
        <f t="shared" si="4"/>
        <v>4.2049487509570946</v>
      </c>
      <c r="S5">
        <f t="shared" si="5"/>
        <v>476908.0704984545</v>
      </c>
      <c r="X5">
        <f t="shared" si="6"/>
        <v>4300472.3109487509</v>
      </c>
    </row>
    <row r="6" spans="1:24" x14ac:dyDescent="0.25">
      <c r="A6" s="3" t="s">
        <v>76</v>
      </c>
      <c r="B6" s="2">
        <v>73</v>
      </c>
      <c r="C6">
        <v>15.82</v>
      </c>
      <c r="D6" s="15">
        <v>300</v>
      </c>
      <c r="E6" s="1" t="s">
        <v>12</v>
      </c>
      <c r="F6" s="1" t="s">
        <v>3</v>
      </c>
      <c r="J6" s="17">
        <v>476921.01199999999</v>
      </c>
      <c r="K6" s="17">
        <v>4300468.1059999997</v>
      </c>
      <c r="L6">
        <f t="shared" si="0"/>
        <v>0.36499999999999999</v>
      </c>
      <c r="M6" s="2">
        <f t="shared" si="1"/>
        <v>16.184999999999999</v>
      </c>
      <c r="N6">
        <f t="shared" si="2"/>
        <v>5.2359877559829888</v>
      </c>
      <c r="O6">
        <f t="shared" si="3"/>
        <v>-14.016621160251137</v>
      </c>
      <c r="P6">
        <f t="shared" si="4"/>
        <v>8.0925000000000011</v>
      </c>
      <c r="S6">
        <f t="shared" si="5"/>
        <v>476906.99537883973</v>
      </c>
      <c r="X6">
        <f t="shared" si="6"/>
        <v>4300476.1984999999</v>
      </c>
    </row>
    <row r="7" spans="1:24" x14ac:dyDescent="0.25">
      <c r="A7" s="3" t="s">
        <v>76</v>
      </c>
      <c r="B7" s="2">
        <v>52.2</v>
      </c>
      <c r="C7">
        <v>15.54</v>
      </c>
      <c r="D7" s="15">
        <v>307</v>
      </c>
      <c r="E7" s="1" t="s">
        <v>12</v>
      </c>
      <c r="F7" s="1" t="s">
        <v>3</v>
      </c>
      <c r="J7" s="17">
        <v>476921.01199999999</v>
      </c>
      <c r="K7" s="17">
        <v>4300468.1059999997</v>
      </c>
      <c r="L7">
        <f t="shared" si="0"/>
        <v>0.26100000000000001</v>
      </c>
      <c r="M7" s="2">
        <f t="shared" si="1"/>
        <v>15.800999999999998</v>
      </c>
      <c r="N7">
        <f t="shared" si="2"/>
        <v>5.3581608036225914</v>
      </c>
      <c r="O7">
        <f t="shared" si="3"/>
        <v>-12.619239694257276</v>
      </c>
      <c r="P7">
        <f t="shared" si="4"/>
        <v>9.5092791808255086</v>
      </c>
      <c r="S7">
        <f t="shared" si="5"/>
        <v>476908.39276030572</v>
      </c>
      <c r="X7">
        <f t="shared" si="6"/>
        <v>4300477.6152791809</v>
      </c>
    </row>
    <row r="8" spans="1:24" x14ac:dyDescent="0.25">
      <c r="A8" s="3" t="s">
        <v>76</v>
      </c>
      <c r="B8" s="2">
        <v>97</v>
      </c>
      <c r="C8">
        <v>16.77</v>
      </c>
      <c r="D8" s="15">
        <v>332</v>
      </c>
      <c r="E8" s="1" t="s">
        <v>12</v>
      </c>
      <c r="F8" s="1" t="s">
        <v>3</v>
      </c>
      <c r="J8" s="17">
        <v>476921.01199999999</v>
      </c>
      <c r="K8" s="17">
        <v>4300468.1059999997</v>
      </c>
      <c r="L8">
        <f t="shared" si="0"/>
        <v>0.48499999999999999</v>
      </c>
      <c r="M8" s="2">
        <f t="shared" si="1"/>
        <v>17.254999999999999</v>
      </c>
      <c r="N8">
        <f t="shared" si="2"/>
        <v>5.7944931166211742</v>
      </c>
      <c r="O8">
        <f t="shared" si="3"/>
        <v>-8.1007318158705459</v>
      </c>
      <c r="P8">
        <f t="shared" si="4"/>
        <v>15.235260714780782</v>
      </c>
      <c r="S8">
        <f t="shared" si="5"/>
        <v>476912.91126818414</v>
      </c>
      <c r="X8">
        <f t="shared" si="6"/>
        <v>4300483.3412607145</v>
      </c>
    </row>
    <row r="9" spans="1:24" x14ac:dyDescent="0.25">
      <c r="A9" s="3" t="s">
        <v>76</v>
      </c>
      <c r="B9" s="2">
        <v>78.5</v>
      </c>
      <c r="C9">
        <v>13.85</v>
      </c>
      <c r="D9" s="15">
        <v>344</v>
      </c>
      <c r="E9" s="1" t="s">
        <v>12</v>
      </c>
      <c r="F9" s="1" t="s">
        <v>3</v>
      </c>
      <c r="J9" s="17">
        <v>476921.01199999999</v>
      </c>
      <c r="K9" s="17">
        <v>4300468.1059999997</v>
      </c>
      <c r="L9">
        <f t="shared" si="0"/>
        <v>0.39250000000000002</v>
      </c>
      <c r="M9" s="2">
        <f t="shared" si="1"/>
        <v>14.2425</v>
      </c>
      <c r="N9">
        <f t="shared" si="2"/>
        <v>6.003932626860494</v>
      </c>
      <c r="O9">
        <f t="shared" si="3"/>
        <v>-3.9257650402236073</v>
      </c>
      <c r="P9">
        <f t="shared" si="4"/>
        <v>13.690769704401507</v>
      </c>
      <c r="S9">
        <f t="shared" si="5"/>
        <v>476917.08623495977</v>
      </c>
      <c r="X9">
        <f t="shared" si="6"/>
        <v>4300481.7967697037</v>
      </c>
    </row>
    <row r="10" spans="1:24" x14ac:dyDescent="0.25">
      <c r="A10" s="3" t="s">
        <v>76</v>
      </c>
      <c r="B10" s="2">
        <v>63.2</v>
      </c>
      <c r="C10">
        <v>15.04</v>
      </c>
      <c r="D10" s="15">
        <v>347</v>
      </c>
      <c r="E10" s="1" t="s">
        <v>12</v>
      </c>
      <c r="F10" s="1" t="s">
        <v>3</v>
      </c>
      <c r="J10" s="17">
        <v>476921.01199999999</v>
      </c>
      <c r="K10" s="17">
        <v>4300468.1059999997</v>
      </c>
      <c r="L10">
        <f t="shared" si="0"/>
        <v>0.316</v>
      </c>
      <c r="M10" s="2">
        <f t="shared" si="1"/>
        <v>15.356</v>
      </c>
      <c r="N10">
        <f t="shared" si="2"/>
        <v>6.0562925044203233</v>
      </c>
      <c r="O10">
        <f t="shared" si="3"/>
        <v>-3.4543483905043959</v>
      </c>
      <c r="P10">
        <f t="shared" si="4"/>
        <v>14.962426714842071</v>
      </c>
      <c r="S10">
        <f t="shared" si="5"/>
        <v>476917.55765160947</v>
      </c>
      <c r="X10">
        <f t="shared" si="6"/>
        <v>4300483.0684267143</v>
      </c>
    </row>
    <row r="11" spans="1:24" x14ac:dyDescent="0.25">
      <c r="A11" s="3" t="s">
        <v>10</v>
      </c>
      <c r="B11" s="2">
        <v>27</v>
      </c>
      <c r="C11">
        <v>10.57</v>
      </c>
      <c r="D11">
        <v>71.900000000000006</v>
      </c>
      <c r="E11" s="1" t="s">
        <v>2</v>
      </c>
      <c r="F11" s="1" t="s">
        <v>3</v>
      </c>
      <c r="J11" s="16">
        <v>477044.86900000001</v>
      </c>
      <c r="K11" s="16">
        <v>4300447.4529999997</v>
      </c>
      <c r="L11">
        <f t="shared" si="0"/>
        <v>0.13500000000000001</v>
      </c>
      <c r="M11" s="2">
        <f t="shared" si="1"/>
        <v>10.705</v>
      </c>
      <c r="N11">
        <f t="shared" si="2"/>
        <v>1.254891732183923</v>
      </c>
      <c r="O11">
        <f t="shared" si="3"/>
        <v>10.175270907075424</v>
      </c>
      <c r="P11">
        <f t="shared" si="4"/>
        <v>3.3257911791969832</v>
      </c>
      <c r="S11">
        <f t="shared" si="5"/>
        <v>477055.04427090706</v>
      </c>
      <c r="T11">
        <f t="shared" ref="T11:T74" si="7">K11+P11</f>
        <v>4300450.7787911789</v>
      </c>
    </row>
    <row r="12" spans="1:24" x14ac:dyDescent="0.25">
      <c r="A12" s="3" t="s">
        <v>10</v>
      </c>
      <c r="B12" s="2">
        <v>49.2</v>
      </c>
      <c r="C12">
        <v>12.4</v>
      </c>
      <c r="D12">
        <v>9</v>
      </c>
      <c r="E12" s="1" t="s">
        <v>2</v>
      </c>
      <c r="F12" s="1" t="s">
        <v>3</v>
      </c>
      <c r="J12" s="16">
        <v>477044.86900000001</v>
      </c>
      <c r="K12" s="16">
        <v>4300447.4529999997</v>
      </c>
      <c r="L12">
        <f t="shared" si="0"/>
        <v>0.24600000000000002</v>
      </c>
      <c r="M12" s="2">
        <f t="shared" si="1"/>
        <v>12.646000000000001</v>
      </c>
      <c r="N12">
        <f t="shared" si="2"/>
        <v>0.15707963267948966</v>
      </c>
      <c r="O12">
        <f t="shared" si="3"/>
        <v>1.9782702448987597</v>
      </c>
      <c r="P12">
        <f t="shared" si="4"/>
        <v>12.490306755166113</v>
      </c>
      <c r="S12">
        <f t="shared" si="5"/>
        <v>477046.84727024491</v>
      </c>
      <c r="T12">
        <f t="shared" si="7"/>
        <v>4300459.9433067553</v>
      </c>
    </row>
    <row r="13" spans="1:24" x14ac:dyDescent="0.25">
      <c r="A13" s="3" t="s">
        <v>10</v>
      </c>
      <c r="B13" s="2">
        <v>52.2</v>
      </c>
      <c r="C13">
        <v>10.15</v>
      </c>
      <c r="D13">
        <v>83.2</v>
      </c>
      <c r="E13" s="1" t="s">
        <v>2</v>
      </c>
      <c r="F13" s="1" t="s">
        <v>3</v>
      </c>
      <c r="J13" s="16">
        <v>477044.86900000001</v>
      </c>
      <c r="K13" s="16">
        <v>4300447.4529999997</v>
      </c>
      <c r="L13">
        <f t="shared" si="0"/>
        <v>0.26100000000000001</v>
      </c>
      <c r="M13" s="2">
        <f t="shared" si="1"/>
        <v>10.411</v>
      </c>
      <c r="N13">
        <f t="shared" si="2"/>
        <v>1.4521139376592822</v>
      </c>
      <c r="O13">
        <f t="shared" si="3"/>
        <v>10.337763904897155</v>
      </c>
      <c r="P13">
        <f t="shared" si="4"/>
        <v>1.2327037140389814</v>
      </c>
      <c r="S13">
        <f t="shared" si="5"/>
        <v>477055.20676390489</v>
      </c>
      <c r="T13">
        <f t="shared" si="7"/>
        <v>4300448.6857037134</v>
      </c>
    </row>
    <row r="14" spans="1:24" x14ac:dyDescent="0.25">
      <c r="A14" s="3" t="s">
        <v>10</v>
      </c>
      <c r="B14" s="2">
        <v>26.8</v>
      </c>
      <c r="C14">
        <v>11.7</v>
      </c>
      <c r="D14">
        <v>104.9</v>
      </c>
      <c r="E14" s="1" t="s">
        <v>2</v>
      </c>
      <c r="F14" s="1" t="s">
        <v>3</v>
      </c>
      <c r="J14" s="16">
        <v>477044.86900000001</v>
      </c>
      <c r="K14" s="16">
        <v>4300447.4529999997</v>
      </c>
      <c r="L14">
        <f t="shared" si="0"/>
        <v>0.13400000000000001</v>
      </c>
      <c r="M14" s="2">
        <f t="shared" si="1"/>
        <v>11.834</v>
      </c>
      <c r="N14">
        <f t="shared" si="2"/>
        <v>1.8308503853420517</v>
      </c>
      <c r="O14">
        <f t="shared" si="3"/>
        <v>11.436094522688611</v>
      </c>
      <c r="P14">
        <f t="shared" si="4"/>
        <v>-3.0429094741926743</v>
      </c>
      <c r="S14">
        <f t="shared" si="5"/>
        <v>477056.30509452272</v>
      </c>
      <c r="T14">
        <f t="shared" si="7"/>
        <v>4300444.4100905256</v>
      </c>
    </row>
    <row r="15" spans="1:24" x14ac:dyDescent="0.25">
      <c r="A15" s="3" t="s">
        <v>10</v>
      </c>
      <c r="B15" s="2">
        <v>61.8</v>
      </c>
      <c r="C15">
        <v>24.66</v>
      </c>
      <c r="D15">
        <v>100.9</v>
      </c>
      <c r="E15" s="1" t="s">
        <v>2</v>
      </c>
      <c r="F15" s="1" t="s">
        <v>3</v>
      </c>
      <c r="J15" s="16">
        <v>477044.86900000001</v>
      </c>
      <c r="K15" s="16">
        <v>4300447.4529999997</v>
      </c>
      <c r="L15">
        <f t="shared" si="0"/>
        <v>0.309</v>
      </c>
      <c r="M15" s="2">
        <f t="shared" si="1"/>
        <v>24.969000000000001</v>
      </c>
      <c r="N15">
        <f t="shared" si="2"/>
        <v>1.7610372152622786</v>
      </c>
      <c r="O15">
        <f t="shared" si="3"/>
        <v>24.518527097317502</v>
      </c>
      <c r="P15">
        <f t="shared" si="4"/>
        <v>-4.7215241160145984</v>
      </c>
      <c r="S15">
        <f t="shared" si="5"/>
        <v>477069.38752709731</v>
      </c>
      <c r="T15">
        <f t="shared" si="7"/>
        <v>4300442.7314758841</v>
      </c>
    </row>
    <row r="16" spans="1:24" x14ac:dyDescent="0.25">
      <c r="A16" s="3" t="s">
        <v>10</v>
      </c>
      <c r="B16" s="2">
        <v>51.8</v>
      </c>
      <c r="C16">
        <v>38.06</v>
      </c>
      <c r="D16">
        <v>104.5</v>
      </c>
      <c r="E16" s="1" t="s">
        <v>2</v>
      </c>
      <c r="F16" s="1" t="s">
        <v>3</v>
      </c>
      <c r="J16" s="16">
        <v>477044.86900000001</v>
      </c>
      <c r="K16" s="16">
        <v>4300447.4529999997</v>
      </c>
      <c r="L16">
        <f t="shared" si="0"/>
        <v>0.25900000000000001</v>
      </c>
      <c r="M16" s="2">
        <f t="shared" si="1"/>
        <v>38.319000000000003</v>
      </c>
      <c r="N16">
        <f t="shared" si="2"/>
        <v>1.8238690683340744</v>
      </c>
      <c r="O16">
        <f t="shared" si="3"/>
        <v>37.09844943164871</v>
      </c>
      <c r="P16">
        <f t="shared" si="4"/>
        <v>-9.5943113753621407</v>
      </c>
      <c r="S16">
        <f t="shared" si="5"/>
        <v>477081.96744943166</v>
      </c>
      <c r="T16">
        <f t="shared" si="7"/>
        <v>4300437.8586886246</v>
      </c>
    </row>
    <row r="17" spans="1:20" x14ac:dyDescent="0.25">
      <c r="A17" s="3" t="s">
        <v>10</v>
      </c>
      <c r="B17" s="2">
        <v>48.9</v>
      </c>
      <c r="C17">
        <v>31.7</v>
      </c>
      <c r="D17">
        <v>140</v>
      </c>
      <c r="E17" s="1" t="s">
        <v>2</v>
      </c>
      <c r="F17" s="1" t="s">
        <v>3</v>
      </c>
      <c r="J17" s="16">
        <v>477044.86900000001</v>
      </c>
      <c r="K17" s="16">
        <v>4300447.4529999997</v>
      </c>
      <c r="L17">
        <f t="shared" si="0"/>
        <v>0.2445</v>
      </c>
      <c r="M17" s="2">
        <f t="shared" si="1"/>
        <v>31.944499999999998</v>
      </c>
      <c r="N17">
        <f t="shared" si="2"/>
        <v>2.4434609527920612</v>
      </c>
      <c r="O17">
        <f t="shared" si="3"/>
        <v>20.533528797631657</v>
      </c>
      <c r="P17">
        <f t="shared" si="4"/>
        <v>-24.470906713214188</v>
      </c>
      <c r="S17">
        <f t="shared" si="5"/>
        <v>477065.40252879763</v>
      </c>
      <c r="T17">
        <f t="shared" si="7"/>
        <v>4300422.9820932867</v>
      </c>
    </row>
    <row r="18" spans="1:20" x14ac:dyDescent="0.25">
      <c r="A18" s="3" t="s">
        <v>10</v>
      </c>
      <c r="B18" s="2">
        <v>88.5</v>
      </c>
      <c r="C18">
        <v>33.44</v>
      </c>
      <c r="D18">
        <v>140.80000000000001</v>
      </c>
      <c r="E18" s="1" t="s">
        <v>2</v>
      </c>
      <c r="F18" s="1" t="s">
        <v>3</v>
      </c>
      <c r="J18" s="16">
        <v>477044.86900000001</v>
      </c>
      <c r="K18" s="16">
        <v>4300447.4529999997</v>
      </c>
      <c r="L18">
        <f t="shared" si="0"/>
        <v>0.4425</v>
      </c>
      <c r="M18" s="2">
        <f t="shared" si="1"/>
        <v>33.8825</v>
      </c>
      <c r="N18">
        <f t="shared" si="2"/>
        <v>2.4574235868080163</v>
      </c>
      <c r="O18">
        <f t="shared" si="3"/>
        <v>21.414732847541803</v>
      </c>
      <c r="P18">
        <f t="shared" si="4"/>
        <v>-26.257056638519369</v>
      </c>
      <c r="S18">
        <f t="shared" si="5"/>
        <v>477066.28373284754</v>
      </c>
      <c r="T18">
        <f t="shared" si="7"/>
        <v>4300421.1959433611</v>
      </c>
    </row>
    <row r="19" spans="1:20" x14ac:dyDescent="0.25">
      <c r="A19" s="3" t="s">
        <v>10</v>
      </c>
      <c r="B19" s="2">
        <v>97.8</v>
      </c>
      <c r="C19">
        <v>46.47</v>
      </c>
      <c r="D19">
        <v>160.80000000000001</v>
      </c>
      <c r="E19" s="1" t="s">
        <v>2</v>
      </c>
      <c r="F19" s="1" t="s">
        <v>3</v>
      </c>
      <c r="J19" s="16">
        <v>477044.86900000001</v>
      </c>
      <c r="K19" s="16">
        <v>4300447.4529999997</v>
      </c>
      <c r="L19">
        <f t="shared" si="0"/>
        <v>0.48899999999999999</v>
      </c>
      <c r="M19" s="2">
        <f t="shared" si="1"/>
        <v>46.958999999999996</v>
      </c>
      <c r="N19">
        <f t="shared" si="2"/>
        <v>2.8064894372068823</v>
      </c>
      <c r="O19">
        <f t="shared" si="3"/>
        <v>15.443248864197116</v>
      </c>
      <c r="P19">
        <f t="shared" si="4"/>
        <v>-44.34696996998187</v>
      </c>
      <c r="S19">
        <f t="shared" si="5"/>
        <v>477060.31224886421</v>
      </c>
      <c r="T19">
        <f t="shared" si="7"/>
        <v>4300403.1060300302</v>
      </c>
    </row>
    <row r="20" spans="1:20" x14ac:dyDescent="0.25">
      <c r="A20" s="3" t="s">
        <v>10</v>
      </c>
      <c r="B20" s="2">
        <v>51.9</v>
      </c>
      <c r="C20">
        <v>33.74</v>
      </c>
      <c r="D20">
        <v>186.6</v>
      </c>
      <c r="E20" s="1" t="s">
        <v>2</v>
      </c>
      <c r="F20" s="1" t="s">
        <v>3</v>
      </c>
      <c r="J20" s="16">
        <v>477044.86900000001</v>
      </c>
      <c r="K20" s="16">
        <v>4300447.4529999997</v>
      </c>
      <c r="L20">
        <f t="shared" si="0"/>
        <v>0.25950000000000001</v>
      </c>
      <c r="M20" s="2">
        <f t="shared" si="1"/>
        <v>33.999500000000005</v>
      </c>
      <c r="N20">
        <f t="shared" si="2"/>
        <v>3.2567843842214188</v>
      </c>
      <c r="O20">
        <f t="shared" si="3"/>
        <v>-3.9078056481822125</v>
      </c>
      <c r="P20">
        <f t="shared" si="4"/>
        <v>-33.774177344030683</v>
      </c>
      <c r="S20">
        <f t="shared" si="5"/>
        <v>477040.96119435184</v>
      </c>
      <c r="T20">
        <f t="shared" si="7"/>
        <v>4300413.6788226562</v>
      </c>
    </row>
    <row r="21" spans="1:20" x14ac:dyDescent="0.25">
      <c r="A21" s="3" t="s">
        <v>10</v>
      </c>
      <c r="B21" s="2">
        <v>56</v>
      </c>
      <c r="C21">
        <v>30.07</v>
      </c>
      <c r="D21">
        <v>195.5</v>
      </c>
      <c r="E21" s="1" t="s">
        <v>2</v>
      </c>
      <c r="F21" s="1" t="s">
        <v>3</v>
      </c>
      <c r="J21" s="16">
        <v>477044.86900000001</v>
      </c>
      <c r="K21" s="16">
        <v>4300447.4529999997</v>
      </c>
      <c r="L21">
        <f t="shared" si="0"/>
        <v>0.28000000000000003</v>
      </c>
      <c r="M21" s="2">
        <f t="shared" si="1"/>
        <v>30.35</v>
      </c>
      <c r="N21">
        <f t="shared" si="2"/>
        <v>3.4121186876489142</v>
      </c>
      <c r="O21">
        <f t="shared" si="3"/>
        <v>-8.1106847139750933</v>
      </c>
      <c r="P21">
        <f t="shared" si="4"/>
        <v>-29.246184254881712</v>
      </c>
      <c r="S21">
        <f t="shared" si="5"/>
        <v>477036.75831528602</v>
      </c>
      <c r="T21">
        <f t="shared" si="7"/>
        <v>4300418.2068157448</v>
      </c>
    </row>
    <row r="22" spans="1:20" x14ac:dyDescent="0.25">
      <c r="A22" s="3" t="s">
        <v>10</v>
      </c>
      <c r="B22" s="2">
        <v>42.5</v>
      </c>
      <c r="C22">
        <v>20.41</v>
      </c>
      <c r="D22">
        <v>193.6</v>
      </c>
      <c r="E22" s="1" t="s">
        <v>2</v>
      </c>
      <c r="F22" s="1" t="s">
        <v>3</v>
      </c>
      <c r="J22" s="16">
        <v>477044.86900000001</v>
      </c>
      <c r="K22" s="16">
        <v>4300447.4529999997</v>
      </c>
      <c r="L22">
        <f t="shared" si="0"/>
        <v>0.21249999999999999</v>
      </c>
      <c r="M22" s="2">
        <f t="shared" si="1"/>
        <v>20.622499999999999</v>
      </c>
      <c r="N22">
        <f t="shared" si="2"/>
        <v>3.3789574318610218</v>
      </c>
      <c r="O22">
        <f t="shared" si="3"/>
        <v>-4.8492182274581577</v>
      </c>
      <c r="P22">
        <f t="shared" si="4"/>
        <v>-20.044265734431068</v>
      </c>
      <c r="S22">
        <f t="shared" si="5"/>
        <v>477040.01978177257</v>
      </c>
      <c r="T22">
        <f t="shared" si="7"/>
        <v>4300427.4087342657</v>
      </c>
    </row>
    <row r="23" spans="1:20" x14ac:dyDescent="0.25">
      <c r="A23" s="3" t="s">
        <v>10</v>
      </c>
      <c r="B23" s="2">
        <v>76.5</v>
      </c>
      <c r="C23">
        <v>37.75</v>
      </c>
      <c r="D23">
        <v>215.45</v>
      </c>
      <c r="E23" s="1" t="s">
        <v>2</v>
      </c>
      <c r="F23" s="1" t="s">
        <v>3</v>
      </c>
      <c r="J23" s="16">
        <v>477044.86900000001</v>
      </c>
      <c r="K23" s="16">
        <v>4300447.4529999997</v>
      </c>
      <c r="L23">
        <f t="shared" si="0"/>
        <v>0.38250000000000001</v>
      </c>
      <c r="M23" s="2">
        <f t="shared" si="1"/>
        <v>38.1325</v>
      </c>
      <c r="N23">
        <f t="shared" si="2"/>
        <v>3.7603118734217826</v>
      </c>
      <c r="O23">
        <f t="shared" si="3"/>
        <v>-22.116555802861964</v>
      </c>
      <c r="P23">
        <f t="shared" si="4"/>
        <v>-31.06357216530148</v>
      </c>
      <c r="S23">
        <f t="shared" si="5"/>
        <v>477022.75244419713</v>
      </c>
      <c r="T23">
        <f t="shared" si="7"/>
        <v>4300416.3894278342</v>
      </c>
    </row>
    <row r="24" spans="1:20" x14ac:dyDescent="0.25">
      <c r="A24" s="3" t="s">
        <v>10</v>
      </c>
      <c r="B24" s="2">
        <v>47.5</v>
      </c>
      <c r="C24">
        <v>28</v>
      </c>
      <c r="D24">
        <v>228.4</v>
      </c>
      <c r="E24" s="1" t="s">
        <v>2</v>
      </c>
      <c r="F24" s="1" t="s">
        <v>3</v>
      </c>
      <c r="J24" s="16">
        <v>477044.86900000001</v>
      </c>
      <c r="K24" s="16">
        <v>4300447.4529999997</v>
      </c>
      <c r="L24">
        <f t="shared" si="0"/>
        <v>0.23749999999999999</v>
      </c>
      <c r="M24" s="2">
        <f t="shared" si="1"/>
        <v>28.237500000000001</v>
      </c>
      <c r="N24">
        <f t="shared" si="2"/>
        <v>3.9863320115550489</v>
      </c>
      <c r="O24">
        <f t="shared" si="3"/>
        <v>-21.115948580452297</v>
      </c>
      <c r="P24">
        <f t="shared" si="4"/>
        <v>-18.747616429767671</v>
      </c>
      <c r="S24">
        <f t="shared" si="5"/>
        <v>477023.75305141957</v>
      </c>
      <c r="T24">
        <f t="shared" si="7"/>
        <v>4300428.7053835699</v>
      </c>
    </row>
    <row r="25" spans="1:20" x14ac:dyDescent="0.25">
      <c r="A25" s="3" t="s">
        <v>10</v>
      </c>
      <c r="B25" s="2">
        <v>38</v>
      </c>
      <c r="C25">
        <v>15.79</v>
      </c>
      <c r="D25">
        <v>232.19</v>
      </c>
      <c r="E25" s="1" t="s">
        <v>2</v>
      </c>
      <c r="F25" s="1" t="s">
        <v>3</v>
      </c>
      <c r="J25" s="16">
        <v>477044.86900000001</v>
      </c>
      <c r="K25" s="16">
        <v>4300447.4529999997</v>
      </c>
      <c r="L25">
        <f t="shared" si="0"/>
        <v>0.19</v>
      </c>
      <c r="M25" s="2">
        <f t="shared" si="1"/>
        <v>15.979999999999999</v>
      </c>
      <c r="N25">
        <f t="shared" si="2"/>
        <v>4.0524799902056339</v>
      </c>
      <c r="O25">
        <f t="shared" si="3"/>
        <v>-12.624967485530949</v>
      </c>
      <c r="P25">
        <f t="shared" si="4"/>
        <v>-9.7964583390777662</v>
      </c>
      <c r="S25">
        <f t="shared" si="5"/>
        <v>477032.24403251446</v>
      </c>
      <c r="T25">
        <f t="shared" si="7"/>
        <v>4300437.6565416604</v>
      </c>
    </row>
    <row r="26" spans="1:20" x14ac:dyDescent="0.25">
      <c r="A26" s="3" t="s">
        <v>10</v>
      </c>
      <c r="B26" s="2">
        <v>30</v>
      </c>
      <c r="C26">
        <v>9.2200000000000006</v>
      </c>
      <c r="D26">
        <v>238.3</v>
      </c>
      <c r="E26" s="1" t="s">
        <v>2</v>
      </c>
      <c r="F26" s="1" t="s">
        <v>3</v>
      </c>
      <c r="J26" s="16">
        <v>477044.86900000001</v>
      </c>
      <c r="K26" s="16">
        <v>4300447.4529999997</v>
      </c>
      <c r="L26">
        <f t="shared" si="0"/>
        <v>0.15</v>
      </c>
      <c r="M26" s="2">
        <f t="shared" si="1"/>
        <v>9.370000000000001</v>
      </c>
      <c r="N26">
        <f t="shared" si="2"/>
        <v>4.1591196075024879</v>
      </c>
      <c r="O26">
        <f t="shared" si="3"/>
        <v>-7.9721000953033627</v>
      </c>
      <c r="P26">
        <f t="shared" si="4"/>
        <v>-4.9236693705471453</v>
      </c>
      <c r="S26">
        <f t="shared" si="5"/>
        <v>477036.89689990471</v>
      </c>
      <c r="T26">
        <f t="shared" si="7"/>
        <v>4300442.5293306289</v>
      </c>
    </row>
    <row r="27" spans="1:20" x14ac:dyDescent="0.25">
      <c r="A27" s="3" t="s">
        <v>10</v>
      </c>
      <c r="B27" s="2">
        <v>46.8</v>
      </c>
      <c r="C27">
        <v>7.41</v>
      </c>
      <c r="D27">
        <v>241.9</v>
      </c>
      <c r="E27" s="1" t="s">
        <v>2</v>
      </c>
      <c r="F27" s="1" t="s">
        <v>3</v>
      </c>
      <c r="J27" s="16">
        <v>477044.86900000001</v>
      </c>
      <c r="K27" s="16">
        <v>4300447.4529999997</v>
      </c>
      <c r="L27">
        <f t="shared" si="0"/>
        <v>0.23399999999999999</v>
      </c>
      <c r="M27" s="2">
        <f t="shared" si="1"/>
        <v>7.6440000000000001</v>
      </c>
      <c r="N27">
        <f t="shared" si="2"/>
        <v>4.2219514605742834</v>
      </c>
      <c r="O27">
        <f t="shared" si="3"/>
        <v>-6.7429777638390531</v>
      </c>
      <c r="P27">
        <f t="shared" si="4"/>
        <v>-3.6004148200411694</v>
      </c>
      <c r="S27">
        <f t="shared" si="5"/>
        <v>477038.12602223619</v>
      </c>
      <c r="T27">
        <f t="shared" si="7"/>
        <v>4300443.8525851797</v>
      </c>
    </row>
    <row r="28" spans="1:20" x14ac:dyDescent="0.25">
      <c r="A28" s="3" t="s">
        <v>10</v>
      </c>
      <c r="B28" s="2">
        <v>39.799999999999997</v>
      </c>
      <c r="C28">
        <v>23.2</v>
      </c>
      <c r="D28">
        <v>264.5</v>
      </c>
      <c r="E28" s="1" t="s">
        <v>2</v>
      </c>
      <c r="F28" s="1" t="s">
        <v>3</v>
      </c>
      <c r="J28" s="16">
        <v>477044.86900000001</v>
      </c>
      <c r="K28" s="16">
        <v>4300447.4529999997</v>
      </c>
      <c r="L28">
        <f t="shared" si="0"/>
        <v>0.19899999999999998</v>
      </c>
      <c r="M28" s="2">
        <f t="shared" si="1"/>
        <v>23.399000000000001</v>
      </c>
      <c r="N28">
        <f t="shared" si="2"/>
        <v>4.6163958715250013</v>
      </c>
      <c r="O28">
        <f t="shared" si="3"/>
        <v>-23.291275645593615</v>
      </c>
      <c r="P28">
        <f t="shared" si="4"/>
        <v>-2.2426947632207312</v>
      </c>
      <c r="S28">
        <f t="shared" si="5"/>
        <v>477021.5777243544</v>
      </c>
      <c r="T28">
        <f t="shared" si="7"/>
        <v>4300445.2103052363</v>
      </c>
    </row>
    <row r="29" spans="1:20" x14ac:dyDescent="0.25">
      <c r="A29" s="3" t="s">
        <v>10</v>
      </c>
      <c r="B29" s="2">
        <v>31</v>
      </c>
      <c r="C29">
        <v>27.6</v>
      </c>
      <c r="D29">
        <v>257.5</v>
      </c>
      <c r="E29" s="1" t="s">
        <v>2</v>
      </c>
      <c r="F29" s="1" t="s">
        <v>3</v>
      </c>
      <c r="J29" s="16">
        <v>477044.86900000001</v>
      </c>
      <c r="K29" s="16">
        <v>4300447.4529999997</v>
      </c>
      <c r="L29">
        <f t="shared" si="0"/>
        <v>0.155</v>
      </c>
      <c r="M29" s="2">
        <f t="shared" si="1"/>
        <v>27.755000000000003</v>
      </c>
      <c r="N29">
        <f t="shared" si="2"/>
        <v>4.4942228238853987</v>
      </c>
      <c r="O29">
        <f t="shared" si="3"/>
        <v>-27.097095677613751</v>
      </c>
      <c r="P29">
        <f t="shared" si="4"/>
        <v>-6.0072814848520446</v>
      </c>
      <c r="S29">
        <f t="shared" si="5"/>
        <v>477017.77190432238</v>
      </c>
      <c r="T29">
        <f t="shared" si="7"/>
        <v>4300441.4457185147</v>
      </c>
    </row>
    <row r="30" spans="1:20" x14ac:dyDescent="0.25">
      <c r="A30" s="3" t="s">
        <v>10</v>
      </c>
      <c r="B30" s="2">
        <v>48.7</v>
      </c>
      <c r="C30">
        <v>43.56</v>
      </c>
      <c r="D30">
        <v>257.7</v>
      </c>
      <c r="E30" s="1" t="s">
        <v>2</v>
      </c>
      <c r="F30" s="1" t="s">
        <v>3</v>
      </c>
      <c r="J30" s="16">
        <v>477044.86900000001</v>
      </c>
      <c r="K30" s="16">
        <v>4300447.4529999997</v>
      </c>
      <c r="L30">
        <f t="shared" si="0"/>
        <v>0.24350000000000002</v>
      </c>
      <c r="M30" s="2">
        <f t="shared" si="1"/>
        <v>43.8035</v>
      </c>
      <c r="N30">
        <f t="shared" si="2"/>
        <v>4.4977134823893872</v>
      </c>
      <c r="O30">
        <f t="shared" si="3"/>
        <v>-42.798015819775067</v>
      </c>
      <c r="P30">
        <f t="shared" si="4"/>
        <v>-9.3314765251959422</v>
      </c>
      <c r="S30">
        <f t="shared" si="5"/>
        <v>477002.07098418026</v>
      </c>
      <c r="T30">
        <f t="shared" si="7"/>
        <v>4300438.1215234743</v>
      </c>
    </row>
    <row r="31" spans="1:20" x14ac:dyDescent="0.25">
      <c r="A31" s="3" t="s">
        <v>10</v>
      </c>
      <c r="B31" s="2">
        <v>98</v>
      </c>
      <c r="C31">
        <v>37.799999999999997</v>
      </c>
      <c r="D31">
        <v>268.39999999999998</v>
      </c>
      <c r="E31" s="1" t="s">
        <v>2</v>
      </c>
      <c r="F31" s="1" t="s">
        <v>3</v>
      </c>
      <c r="J31" s="16">
        <v>477044.86900000001</v>
      </c>
      <c r="K31" s="16">
        <v>4300447.4529999997</v>
      </c>
      <c r="L31">
        <f t="shared" si="0"/>
        <v>0.49</v>
      </c>
      <c r="M31" s="2">
        <f t="shared" si="1"/>
        <v>38.29</v>
      </c>
      <c r="N31">
        <f t="shared" si="2"/>
        <v>4.6844637123527804</v>
      </c>
      <c r="O31">
        <f t="shared" si="3"/>
        <v>-38.275071304895164</v>
      </c>
      <c r="P31">
        <f t="shared" si="4"/>
        <v>-1.0691195467254608</v>
      </c>
      <c r="S31">
        <f t="shared" si="5"/>
        <v>477006.59392869513</v>
      </c>
      <c r="T31">
        <f t="shared" si="7"/>
        <v>4300446.3838804532</v>
      </c>
    </row>
    <row r="32" spans="1:20" x14ac:dyDescent="0.25">
      <c r="A32" s="3" t="s">
        <v>10</v>
      </c>
      <c r="B32" s="2">
        <v>37</v>
      </c>
      <c r="C32">
        <v>34.950000000000003</v>
      </c>
      <c r="D32">
        <v>275.16000000000003</v>
      </c>
      <c r="E32" s="1" t="s">
        <v>2</v>
      </c>
      <c r="F32" s="1" t="s">
        <v>3</v>
      </c>
      <c r="J32" s="16">
        <v>477044.86900000001</v>
      </c>
      <c r="K32" s="16">
        <v>4300447.4529999997</v>
      </c>
      <c r="L32">
        <f t="shared" si="0"/>
        <v>0.185</v>
      </c>
      <c r="M32" s="2">
        <f t="shared" si="1"/>
        <v>35.135000000000005</v>
      </c>
      <c r="N32">
        <f t="shared" si="2"/>
        <v>4.8024479697875977</v>
      </c>
      <c r="O32">
        <f t="shared" si="3"/>
        <v>-34.992612931871079</v>
      </c>
      <c r="P32">
        <f t="shared" si="4"/>
        <v>3.1599470249118697</v>
      </c>
      <c r="S32">
        <f t="shared" si="5"/>
        <v>477009.87638706813</v>
      </c>
      <c r="T32">
        <f t="shared" si="7"/>
        <v>4300450.6129470244</v>
      </c>
    </row>
    <row r="33" spans="1:20" x14ac:dyDescent="0.25">
      <c r="A33" s="3" t="s">
        <v>10</v>
      </c>
      <c r="B33" s="2">
        <v>62</v>
      </c>
      <c r="C33">
        <v>33.5</v>
      </c>
      <c r="D33">
        <v>282</v>
      </c>
      <c r="E33" s="1" t="s">
        <v>2</v>
      </c>
      <c r="F33" s="1" t="s">
        <v>3</v>
      </c>
      <c r="J33" s="16">
        <v>477044.86900000001</v>
      </c>
      <c r="K33" s="16">
        <v>4300447.4529999997</v>
      </c>
      <c r="L33">
        <f t="shared" si="0"/>
        <v>0.31</v>
      </c>
      <c r="M33" s="2">
        <f t="shared" si="1"/>
        <v>33.81</v>
      </c>
      <c r="N33">
        <f t="shared" si="2"/>
        <v>4.9218284906240095</v>
      </c>
      <c r="O33">
        <f t="shared" si="3"/>
        <v>-33.071170380809967</v>
      </c>
      <c r="P33">
        <f t="shared" si="4"/>
        <v>7.029494266548447</v>
      </c>
      <c r="S33">
        <f t="shared" si="5"/>
        <v>477011.7978296192</v>
      </c>
      <c r="T33">
        <f t="shared" si="7"/>
        <v>4300454.4824942667</v>
      </c>
    </row>
    <row r="34" spans="1:20" x14ac:dyDescent="0.25">
      <c r="A34" s="3" t="s">
        <v>10</v>
      </c>
      <c r="B34" s="2">
        <v>37</v>
      </c>
      <c r="C34">
        <v>28.06</v>
      </c>
      <c r="D34">
        <v>284.2</v>
      </c>
      <c r="E34" s="1" t="s">
        <v>2</v>
      </c>
      <c r="F34" s="1" t="s">
        <v>3</v>
      </c>
      <c r="J34" s="16">
        <v>477044.86900000001</v>
      </c>
      <c r="K34" s="16">
        <v>4300447.4529999997</v>
      </c>
      <c r="L34">
        <f t="shared" si="0"/>
        <v>0.185</v>
      </c>
      <c r="M34" s="2">
        <f t="shared" si="1"/>
        <v>28.244999999999997</v>
      </c>
      <c r="N34">
        <f t="shared" si="2"/>
        <v>4.9602257341678841</v>
      </c>
      <c r="O34">
        <f t="shared" si="3"/>
        <v>-27.381983907788197</v>
      </c>
      <c r="P34">
        <f t="shared" si="4"/>
        <v>6.9287071141467642</v>
      </c>
      <c r="S34">
        <f t="shared" si="5"/>
        <v>477017.48701609223</v>
      </c>
      <c r="T34">
        <f t="shared" si="7"/>
        <v>4300454.3817071142</v>
      </c>
    </row>
    <row r="35" spans="1:20" x14ac:dyDescent="0.25">
      <c r="A35" s="3" t="s">
        <v>10</v>
      </c>
      <c r="B35" s="2">
        <v>58.2</v>
      </c>
      <c r="C35">
        <v>30.55</v>
      </c>
      <c r="D35">
        <v>209.2</v>
      </c>
      <c r="E35" s="1" t="s">
        <v>2</v>
      </c>
      <c r="F35" s="1" t="s">
        <v>3</v>
      </c>
      <c r="J35" s="16">
        <v>477044.86900000001</v>
      </c>
      <c r="K35" s="16">
        <v>4300447.4529999997</v>
      </c>
      <c r="L35">
        <f t="shared" si="0"/>
        <v>0.29100000000000004</v>
      </c>
      <c r="M35" s="2">
        <f t="shared" si="1"/>
        <v>30.841000000000001</v>
      </c>
      <c r="N35">
        <f t="shared" si="2"/>
        <v>3.6512287951721372</v>
      </c>
      <c r="O35">
        <f t="shared" si="3"/>
        <v>-15.046079747497647</v>
      </c>
      <c r="P35">
        <f t="shared" si="4"/>
        <v>-26.921789785078207</v>
      </c>
      <c r="S35">
        <f t="shared" si="5"/>
        <v>477029.82292025251</v>
      </c>
      <c r="T35">
        <f t="shared" si="7"/>
        <v>4300420.5312102148</v>
      </c>
    </row>
    <row r="36" spans="1:20" x14ac:dyDescent="0.25">
      <c r="A36" s="3" t="s">
        <v>10</v>
      </c>
      <c r="B36" s="2">
        <v>31.7</v>
      </c>
      <c r="C36">
        <v>7.17</v>
      </c>
      <c r="D36">
        <v>257.89999999999998</v>
      </c>
      <c r="E36" s="1" t="s">
        <v>2</v>
      </c>
      <c r="F36" s="1" t="s">
        <v>3</v>
      </c>
      <c r="J36" s="16">
        <v>477044.86900000001</v>
      </c>
      <c r="K36" s="16">
        <v>4300447.4529999997</v>
      </c>
      <c r="L36">
        <f t="shared" si="0"/>
        <v>0.1585</v>
      </c>
      <c r="M36" s="2">
        <f t="shared" si="1"/>
        <v>7.3285</v>
      </c>
      <c r="N36">
        <f t="shared" si="2"/>
        <v>4.5012041408933756</v>
      </c>
      <c r="O36">
        <f t="shared" si="3"/>
        <v>-7.1656844505854451</v>
      </c>
      <c r="P36">
        <f t="shared" si="4"/>
        <v>-1.5361896382406608</v>
      </c>
      <c r="S36">
        <f t="shared" si="5"/>
        <v>477037.70331554941</v>
      </c>
      <c r="T36">
        <f t="shared" si="7"/>
        <v>4300445.9168103617</v>
      </c>
    </row>
    <row r="37" spans="1:20" x14ac:dyDescent="0.25">
      <c r="A37" s="3" t="s">
        <v>10</v>
      </c>
      <c r="B37" s="2">
        <v>28</v>
      </c>
      <c r="C37">
        <v>14.9</v>
      </c>
      <c r="D37">
        <v>245.9</v>
      </c>
      <c r="E37" s="1" t="s">
        <v>2</v>
      </c>
      <c r="F37" s="1" t="s">
        <v>3</v>
      </c>
      <c r="J37" s="16">
        <v>477044.86900000001</v>
      </c>
      <c r="K37" s="16">
        <v>4300447.4529999997</v>
      </c>
      <c r="L37">
        <f t="shared" si="0"/>
        <v>0.14000000000000001</v>
      </c>
      <c r="M37" s="2">
        <f t="shared" si="1"/>
        <v>15.040000000000001</v>
      </c>
      <c r="N37">
        <f t="shared" si="2"/>
        <v>4.2917646306540567</v>
      </c>
      <c r="O37">
        <f t="shared" si="3"/>
        <v>-13.729026025584966</v>
      </c>
      <c r="P37">
        <f t="shared" si="4"/>
        <v>-6.1412901241360265</v>
      </c>
      <c r="S37">
        <f t="shared" si="5"/>
        <v>477031.13997397444</v>
      </c>
      <c r="T37">
        <f t="shared" si="7"/>
        <v>4300441.3117098752</v>
      </c>
    </row>
    <row r="38" spans="1:20" x14ac:dyDescent="0.25">
      <c r="A38" s="3" t="s">
        <v>10</v>
      </c>
      <c r="B38" s="2">
        <v>68.5</v>
      </c>
      <c r="C38">
        <v>14.48</v>
      </c>
      <c r="D38">
        <v>252.95</v>
      </c>
      <c r="E38" s="1" t="s">
        <v>2</v>
      </c>
      <c r="F38" s="1" t="s">
        <v>3</v>
      </c>
      <c r="J38" s="16">
        <v>477044.86900000001</v>
      </c>
      <c r="K38" s="16">
        <v>4300447.4529999997</v>
      </c>
      <c r="L38">
        <f t="shared" si="0"/>
        <v>0.34250000000000003</v>
      </c>
      <c r="M38" s="2">
        <f t="shared" si="1"/>
        <v>14.8225</v>
      </c>
      <c r="N38">
        <f t="shared" si="2"/>
        <v>4.4148103429196563</v>
      </c>
      <c r="O38">
        <f t="shared" si="3"/>
        <v>-14.171039999486878</v>
      </c>
      <c r="P38">
        <f t="shared" si="4"/>
        <v>-4.3460478118565327</v>
      </c>
      <c r="S38">
        <f t="shared" si="5"/>
        <v>477030.69796000054</v>
      </c>
      <c r="T38">
        <f t="shared" si="7"/>
        <v>4300443.1069521876</v>
      </c>
    </row>
    <row r="39" spans="1:20" x14ac:dyDescent="0.25">
      <c r="A39" s="3" t="s">
        <v>10</v>
      </c>
      <c r="B39" s="2">
        <v>31</v>
      </c>
      <c r="C39">
        <v>20.46</v>
      </c>
      <c r="D39">
        <v>255.2</v>
      </c>
      <c r="E39" s="1" t="s">
        <v>2</v>
      </c>
      <c r="F39" s="1" t="s">
        <v>3</v>
      </c>
      <c r="J39" s="16">
        <v>477044.86900000001</v>
      </c>
      <c r="K39" s="16">
        <v>4300447.4529999997</v>
      </c>
      <c r="L39">
        <f t="shared" si="0"/>
        <v>0.155</v>
      </c>
      <c r="M39" s="2">
        <f t="shared" si="1"/>
        <v>20.615000000000002</v>
      </c>
      <c r="N39">
        <f t="shared" si="2"/>
        <v>4.454080251089529</v>
      </c>
      <c r="O39">
        <f t="shared" si="3"/>
        <v>-19.931064156080932</v>
      </c>
      <c r="P39">
        <f t="shared" si="4"/>
        <v>-5.266014299846324</v>
      </c>
      <c r="S39">
        <f t="shared" si="5"/>
        <v>477024.93793584395</v>
      </c>
      <c r="T39">
        <f t="shared" si="7"/>
        <v>4300442.1869856995</v>
      </c>
    </row>
    <row r="40" spans="1:20" x14ac:dyDescent="0.25">
      <c r="A40" s="3" t="s">
        <v>10</v>
      </c>
      <c r="B40" s="2">
        <v>41.3</v>
      </c>
      <c r="C40">
        <v>23.25</v>
      </c>
      <c r="D40">
        <v>265.2</v>
      </c>
      <c r="E40" s="1" t="s">
        <v>2</v>
      </c>
      <c r="F40" s="1" t="s">
        <v>3</v>
      </c>
      <c r="J40" s="16">
        <v>477044.86900000001</v>
      </c>
      <c r="K40" s="16">
        <v>4300447.4529999997</v>
      </c>
      <c r="L40">
        <f t="shared" si="0"/>
        <v>0.20649999999999999</v>
      </c>
      <c r="M40" s="2">
        <f t="shared" si="1"/>
        <v>23.456499999999998</v>
      </c>
      <c r="N40">
        <f t="shared" si="2"/>
        <v>4.6286131762889617</v>
      </c>
      <c r="O40">
        <f t="shared" si="3"/>
        <v>-23.374234752985995</v>
      </c>
      <c r="P40">
        <f t="shared" si="4"/>
        <v>-1.9627893321244652</v>
      </c>
      <c r="S40">
        <f t="shared" si="5"/>
        <v>477021.49476524704</v>
      </c>
      <c r="T40">
        <f t="shared" si="7"/>
        <v>4300445.4902106673</v>
      </c>
    </row>
    <row r="41" spans="1:20" x14ac:dyDescent="0.25">
      <c r="A41" s="3" t="s">
        <v>10</v>
      </c>
      <c r="B41" s="2">
        <v>28</v>
      </c>
      <c r="C41">
        <v>15.9</v>
      </c>
      <c r="D41">
        <v>246</v>
      </c>
      <c r="E41" s="1" t="s">
        <v>2</v>
      </c>
      <c r="F41" s="1" t="s">
        <v>3</v>
      </c>
      <c r="J41" s="16">
        <v>477044.86900000001</v>
      </c>
      <c r="K41" s="16">
        <v>4300447.4529999997</v>
      </c>
      <c r="L41">
        <f t="shared" si="0"/>
        <v>0.14000000000000001</v>
      </c>
      <c r="M41" s="2">
        <f t="shared" si="1"/>
        <v>16.04</v>
      </c>
      <c r="N41">
        <f t="shared" si="2"/>
        <v>4.2935099599060509</v>
      </c>
      <c r="O41">
        <f t="shared" si="3"/>
        <v>-14.653269140587319</v>
      </c>
      <c r="P41">
        <f t="shared" si="4"/>
        <v>-6.5240557549358336</v>
      </c>
      <c r="S41">
        <f t="shared" si="5"/>
        <v>477030.21573085943</v>
      </c>
      <c r="T41">
        <f t="shared" si="7"/>
        <v>4300440.928944245</v>
      </c>
    </row>
    <row r="42" spans="1:20" x14ac:dyDescent="0.25">
      <c r="A42" s="3" t="s">
        <v>10</v>
      </c>
      <c r="B42" s="2">
        <v>28</v>
      </c>
      <c r="C42">
        <v>16.899999999999999</v>
      </c>
      <c r="D42">
        <v>259</v>
      </c>
      <c r="E42" s="1" t="s">
        <v>2</v>
      </c>
      <c r="F42" s="1" t="s">
        <v>3</v>
      </c>
      <c r="J42" s="16">
        <v>477044.86900000001</v>
      </c>
      <c r="K42" s="16">
        <v>4300447.4529999997</v>
      </c>
      <c r="L42">
        <f t="shared" si="0"/>
        <v>0.14000000000000001</v>
      </c>
      <c r="M42" s="2">
        <f t="shared" si="1"/>
        <v>17.04</v>
      </c>
      <c r="N42">
        <f t="shared" si="2"/>
        <v>4.5204027626653138</v>
      </c>
      <c r="O42">
        <f t="shared" si="3"/>
        <v>-16.726927205948193</v>
      </c>
      <c r="P42">
        <f t="shared" si="4"/>
        <v>-3.25138528121632</v>
      </c>
      <c r="S42">
        <f t="shared" si="5"/>
        <v>477028.14207279409</v>
      </c>
      <c r="T42">
        <f t="shared" si="7"/>
        <v>4300444.2016147189</v>
      </c>
    </row>
    <row r="43" spans="1:20" x14ac:dyDescent="0.25">
      <c r="A43" s="3" t="s">
        <v>10</v>
      </c>
      <c r="B43" s="2">
        <v>35</v>
      </c>
      <c r="C43">
        <v>23.8</v>
      </c>
      <c r="D43">
        <v>279.60000000000002</v>
      </c>
      <c r="E43" s="1" t="s">
        <v>2</v>
      </c>
      <c r="F43" s="1" t="s">
        <v>3</v>
      </c>
      <c r="J43" s="16">
        <v>477044.86900000001</v>
      </c>
      <c r="K43" s="16">
        <v>4300447.4529999997</v>
      </c>
      <c r="L43">
        <f t="shared" si="0"/>
        <v>0.17499999999999999</v>
      </c>
      <c r="M43" s="2">
        <f t="shared" si="1"/>
        <v>23.975000000000001</v>
      </c>
      <c r="N43">
        <f t="shared" si="2"/>
        <v>4.8799405885761455</v>
      </c>
      <c r="O43">
        <f t="shared" si="3"/>
        <v>-23.639254988765355</v>
      </c>
      <c r="P43">
        <f t="shared" si="4"/>
        <v>3.9982807025185529</v>
      </c>
      <c r="S43">
        <f t="shared" si="5"/>
        <v>477021.22974501125</v>
      </c>
      <c r="T43">
        <f t="shared" si="7"/>
        <v>4300451.4512807019</v>
      </c>
    </row>
    <row r="44" spans="1:20" x14ac:dyDescent="0.25">
      <c r="A44" s="3" t="s">
        <v>10</v>
      </c>
      <c r="B44" s="2">
        <v>74</v>
      </c>
      <c r="C44">
        <v>15.5</v>
      </c>
      <c r="D44">
        <v>307.8</v>
      </c>
      <c r="E44" s="1" t="s">
        <v>2</v>
      </c>
      <c r="F44" s="1" t="s">
        <v>3</v>
      </c>
      <c r="J44" s="16">
        <v>477044.86900000001</v>
      </c>
      <c r="K44" s="16">
        <v>4300447.4529999997</v>
      </c>
      <c r="L44">
        <f t="shared" si="0"/>
        <v>0.37</v>
      </c>
      <c r="M44" s="2">
        <f t="shared" si="1"/>
        <v>15.87</v>
      </c>
      <c r="N44">
        <f t="shared" si="2"/>
        <v>5.3721234376385469</v>
      </c>
      <c r="O44">
        <f t="shared" si="3"/>
        <v>-12.539760046402201</v>
      </c>
      <c r="P44">
        <f t="shared" si="4"/>
        <v>9.7268349414727435</v>
      </c>
      <c r="S44">
        <f t="shared" si="5"/>
        <v>477032.3292399536</v>
      </c>
      <c r="T44">
        <f t="shared" si="7"/>
        <v>4300457.1798349414</v>
      </c>
    </row>
    <row r="45" spans="1:20" x14ac:dyDescent="0.25">
      <c r="A45" s="3" t="s">
        <v>10</v>
      </c>
      <c r="B45" s="2">
        <v>70.5</v>
      </c>
      <c r="C45">
        <v>15.72</v>
      </c>
      <c r="D45">
        <v>312.2</v>
      </c>
      <c r="E45" s="1" t="s">
        <v>2</v>
      </c>
      <c r="F45" s="1" t="s">
        <v>3</v>
      </c>
      <c r="J45" s="16">
        <v>477044.86900000001</v>
      </c>
      <c r="K45" s="16">
        <v>4300447.4529999997</v>
      </c>
      <c r="L45">
        <f t="shared" si="0"/>
        <v>0.35249999999999998</v>
      </c>
      <c r="M45" s="2">
        <f t="shared" si="1"/>
        <v>16.072500000000002</v>
      </c>
      <c r="N45">
        <f t="shared" si="2"/>
        <v>5.4489179247262962</v>
      </c>
      <c r="O45">
        <f t="shared" si="3"/>
        <v>-11.9065818738188</v>
      </c>
      <c r="P45">
        <f t="shared" si="4"/>
        <v>10.796229171893751</v>
      </c>
      <c r="S45">
        <f t="shared" si="5"/>
        <v>477032.96241812618</v>
      </c>
      <c r="T45">
        <f t="shared" si="7"/>
        <v>4300458.2492291713</v>
      </c>
    </row>
    <row r="46" spans="1:20" x14ac:dyDescent="0.25">
      <c r="A46" s="3" t="s">
        <v>10</v>
      </c>
      <c r="B46" s="2">
        <v>52.5</v>
      </c>
      <c r="C46">
        <v>27.47</v>
      </c>
      <c r="D46">
        <v>322.7</v>
      </c>
      <c r="E46" s="1" t="s">
        <v>2</v>
      </c>
      <c r="F46" s="1" t="s">
        <v>3</v>
      </c>
      <c r="J46" s="16">
        <v>477044.86900000001</v>
      </c>
      <c r="K46" s="16">
        <v>4300447.4529999997</v>
      </c>
      <c r="L46">
        <f t="shared" si="0"/>
        <v>0.26250000000000001</v>
      </c>
      <c r="M46" s="2">
        <f t="shared" si="1"/>
        <v>27.732499999999998</v>
      </c>
      <c r="N46">
        <f t="shared" si="2"/>
        <v>5.632177496185701</v>
      </c>
      <c r="O46">
        <f t="shared" si="3"/>
        <v>-16.805573310368846</v>
      </c>
      <c r="P46">
        <f t="shared" si="4"/>
        <v>22.060468307808389</v>
      </c>
      <c r="S46">
        <f t="shared" si="5"/>
        <v>477028.06342668965</v>
      </c>
      <c r="T46">
        <f t="shared" si="7"/>
        <v>4300469.5134683074</v>
      </c>
    </row>
    <row r="47" spans="1:20" x14ac:dyDescent="0.25">
      <c r="A47" s="3" t="s">
        <v>10</v>
      </c>
      <c r="B47" s="2">
        <v>29.7</v>
      </c>
      <c r="C47">
        <v>16.899999999999999</v>
      </c>
      <c r="D47">
        <v>331.4</v>
      </c>
      <c r="E47" s="1" t="s">
        <v>2</v>
      </c>
      <c r="F47" s="1" t="s">
        <v>3</v>
      </c>
      <c r="J47" s="16">
        <v>477044.86900000001</v>
      </c>
      <c r="K47" s="16">
        <v>4300447.4529999997</v>
      </c>
      <c r="L47">
        <f t="shared" si="0"/>
        <v>0.14849999999999999</v>
      </c>
      <c r="M47" s="2">
        <f t="shared" si="1"/>
        <v>17.048499999999997</v>
      </c>
      <c r="N47">
        <f t="shared" si="2"/>
        <v>5.784021141109208</v>
      </c>
      <c r="O47">
        <f t="shared" si="3"/>
        <v>-8.160978140100438</v>
      </c>
      <c r="P47">
        <f t="shared" si="4"/>
        <v>14.968292756583923</v>
      </c>
      <c r="S47">
        <f t="shared" si="5"/>
        <v>477036.70802185993</v>
      </c>
      <c r="T47">
        <f t="shared" si="7"/>
        <v>4300462.4212927567</v>
      </c>
    </row>
    <row r="48" spans="1:20" x14ac:dyDescent="0.25">
      <c r="A48" s="3" t="s">
        <v>10</v>
      </c>
      <c r="B48" s="2">
        <v>41.2</v>
      </c>
      <c r="C48">
        <v>9.83</v>
      </c>
      <c r="D48">
        <v>339</v>
      </c>
      <c r="E48" s="1" t="s">
        <v>2</v>
      </c>
      <c r="F48" s="1" t="s">
        <v>3</v>
      </c>
      <c r="J48" s="16">
        <v>477044.86900000001</v>
      </c>
      <c r="K48" s="16">
        <v>4300447.4529999997</v>
      </c>
      <c r="L48">
        <f t="shared" si="0"/>
        <v>0.20600000000000002</v>
      </c>
      <c r="M48" s="2">
        <f t="shared" si="1"/>
        <v>10.036</v>
      </c>
      <c r="N48">
        <f t="shared" si="2"/>
        <v>5.9166661642607767</v>
      </c>
      <c r="O48">
        <f t="shared" si="3"/>
        <v>-3.5965807416366382</v>
      </c>
      <c r="P48">
        <f t="shared" si="4"/>
        <v>9.3694131603259141</v>
      </c>
      <c r="S48">
        <f t="shared" si="5"/>
        <v>477041.27241925837</v>
      </c>
      <c r="T48">
        <f t="shared" si="7"/>
        <v>4300456.8224131605</v>
      </c>
    </row>
    <row r="49" spans="1:20" x14ac:dyDescent="0.25">
      <c r="A49" s="3" t="s">
        <v>10</v>
      </c>
      <c r="B49" s="2">
        <v>34.200000000000003</v>
      </c>
      <c r="C49">
        <v>4.2</v>
      </c>
      <c r="D49">
        <v>31.2</v>
      </c>
      <c r="E49" s="1" t="s">
        <v>2</v>
      </c>
      <c r="F49" s="1" t="s">
        <v>3</v>
      </c>
      <c r="J49" s="16">
        <v>477044.86900000001</v>
      </c>
      <c r="K49" s="16">
        <v>4300447.4529999997</v>
      </c>
      <c r="L49">
        <f t="shared" si="0"/>
        <v>0.17100000000000001</v>
      </c>
      <c r="M49" s="2">
        <f t="shared" si="1"/>
        <v>4.3710000000000004</v>
      </c>
      <c r="N49">
        <f t="shared" si="2"/>
        <v>0.5445427266222308</v>
      </c>
      <c r="O49">
        <f t="shared" si="3"/>
        <v>2.2642960579699523</v>
      </c>
      <c r="P49">
        <f t="shared" si="4"/>
        <v>3.7387971811615746</v>
      </c>
      <c r="S49">
        <f t="shared" si="5"/>
        <v>477047.13329605799</v>
      </c>
      <c r="T49">
        <f t="shared" si="7"/>
        <v>4300451.191797181</v>
      </c>
    </row>
    <row r="50" spans="1:20" x14ac:dyDescent="0.25">
      <c r="A50" s="3" t="s">
        <v>10</v>
      </c>
      <c r="B50" s="2">
        <v>40.5</v>
      </c>
      <c r="C50">
        <v>12</v>
      </c>
      <c r="D50">
        <v>13.4</v>
      </c>
      <c r="E50" s="1" t="s">
        <v>2</v>
      </c>
      <c r="F50" s="1" t="s">
        <v>3</v>
      </c>
      <c r="J50" s="16">
        <v>477044.86900000001</v>
      </c>
      <c r="K50" s="16">
        <v>4300447.4529999997</v>
      </c>
      <c r="L50">
        <f t="shared" si="0"/>
        <v>0.20250000000000001</v>
      </c>
      <c r="M50" s="2">
        <f t="shared" si="1"/>
        <v>12.202500000000001</v>
      </c>
      <c r="N50">
        <f t="shared" si="2"/>
        <v>0.23387411976724015</v>
      </c>
      <c r="O50">
        <f t="shared" si="3"/>
        <v>2.8279037923874548</v>
      </c>
      <c r="P50">
        <f t="shared" si="4"/>
        <v>11.870297653850162</v>
      </c>
      <c r="S50">
        <f t="shared" si="5"/>
        <v>477047.69690379238</v>
      </c>
      <c r="T50">
        <f t="shared" si="7"/>
        <v>4300459.3232976533</v>
      </c>
    </row>
    <row r="51" spans="1:20" x14ac:dyDescent="0.25">
      <c r="A51" s="3" t="s">
        <v>10</v>
      </c>
      <c r="B51" s="2">
        <v>39</v>
      </c>
      <c r="C51">
        <v>9.75</v>
      </c>
      <c r="D51">
        <v>17</v>
      </c>
      <c r="E51" s="1" t="s">
        <v>2</v>
      </c>
      <c r="F51" s="1" t="s">
        <v>3</v>
      </c>
      <c r="J51" s="16">
        <v>477044.86900000001</v>
      </c>
      <c r="K51" s="16">
        <v>4300447.4529999997</v>
      </c>
      <c r="L51">
        <f t="shared" si="0"/>
        <v>0.19500000000000001</v>
      </c>
      <c r="M51" s="2">
        <f t="shared" si="1"/>
        <v>9.9450000000000003</v>
      </c>
      <c r="N51">
        <f t="shared" si="2"/>
        <v>0.29670597283903605</v>
      </c>
      <c r="O51">
        <f t="shared" si="3"/>
        <v>2.9076366034676173</v>
      </c>
      <c r="P51">
        <f t="shared" si="4"/>
        <v>9.5104507980523874</v>
      </c>
      <c r="S51">
        <f t="shared" si="5"/>
        <v>477047.77663660346</v>
      </c>
      <c r="T51">
        <f t="shared" si="7"/>
        <v>4300456.9634507978</v>
      </c>
    </row>
    <row r="52" spans="1:20" x14ac:dyDescent="0.25">
      <c r="A52" s="3" t="s">
        <v>10</v>
      </c>
      <c r="B52" s="2">
        <v>32.5</v>
      </c>
      <c r="C52">
        <v>8.7100000000000009</v>
      </c>
      <c r="D52">
        <v>24.7</v>
      </c>
      <c r="E52" s="1" t="s">
        <v>2</v>
      </c>
      <c r="F52" s="1" t="s">
        <v>3</v>
      </c>
      <c r="J52" s="16">
        <v>477044.86900000001</v>
      </c>
      <c r="K52" s="16">
        <v>4300447.4529999997</v>
      </c>
      <c r="L52">
        <f t="shared" si="0"/>
        <v>0.16250000000000001</v>
      </c>
      <c r="M52" s="2">
        <f t="shared" si="1"/>
        <v>8.8725000000000005</v>
      </c>
      <c r="N52">
        <f t="shared" si="2"/>
        <v>0.43109632524259939</v>
      </c>
      <c r="O52">
        <f t="shared" si="3"/>
        <v>3.7075256123000537</v>
      </c>
      <c r="P52">
        <f t="shared" si="4"/>
        <v>8.0607388051058404</v>
      </c>
      <c r="S52">
        <f t="shared" si="5"/>
        <v>477048.57652561233</v>
      </c>
      <c r="T52">
        <f t="shared" si="7"/>
        <v>4300455.5137388045</v>
      </c>
    </row>
    <row r="53" spans="1:20" x14ac:dyDescent="0.25">
      <c r="A53" s="3" t="s">
        <v>10</v>
      </c>
      <c r="B53" s="2">
        <v>46</v>
      </c>
      <c r="C53">
        <v>1.4</v>
      </c>
      <c r="D53">
        <v>41</v>
      </c>
      <c r="E53" s="1" t="s">
        <v>2</v>
      </c>
      <c r="F53" s="1" t="s">
        <v>3</v>
      </c>
      <c r="J53" s="16">
        <v>477044.86900000001</v>
      </c>
      <c r="K53" s="16">
        <v>4300447.4529999997</v>
      </c>
      <c r="L53">
        <f t="shared" si="0"/>
        <v>0.23</v>
      </c>
      <c r="M53" s="2">
        <f t="shared" si="1"/>
        <v>1.63</v>
      </c>
      <c r="N53">
        <f t="shared" si="2"/>
        <v>0.71558499331767511</v>
      </c>
      <c r="O53">
        <f t="shared" si="3"/>
        <v>1.0693762172545267</v>
      </c>
      <c r="P53">
        <f t="shared" si="4"/>
        <v>1.2301766157631182</v>
      </c>
      <c r="S53">
        <f t="shared" si="5"/>
        <v>477045.93837621727</v>
      </c>
      <c r="T53">
        <f t="shared" si="7"/>
        <v>4300448.6831766153</v>
      </c>
    </row>
    <row r="54" spans="1:20" x14ac:dyDescent="0.25">
      <c r="A54" s="3" t="s">
        <v>10</v>
      </c>
      <c r="B54" s="2">
        <v>58</v>
      </c>
      <c r="C54">
        <v>20.03</v>
      </c>
      <c r="D54">
        <v>45</v>
      </c>
      <c r="E54" s="1" t="s">
        <v>2</v>
      </c>
      <c r="F54" s="1" t="s">
        <v>3</v>
      </c>
      <c r="J54" s="16">
        <v>477044.86900000001</v>
      </c>
      <c r="K54" s="16">
        <v>4300447.4529999997</v>
      </c>
      <c r="L54">
        <f t="shared" si="0"/>
        <v>0.28999999999999998</v>
      </c>
      <c r="M54" s="2">
        <f t="shared" si="1"/>
        <v>20.32</v>
      </c>
      <c r="N54">
        <f t="shared" si="2"/>
        <v>0.78539816339744828</v>
      </c>
      <c r="O54">
        <f t="shared" si="3"/>
        <v>14.368409793710645</v>
      </c>
      <c r="P54">
        <f t="shared" si="4"/>
        <v>14.368409793710647</v>
      </c>
      <c r="S54">
        <f t="shared" si="5"/>
        <v>477059.23740979371</v>
      </c>
      <c r="T54">
        <f t="shared" si="7"/>
        <v>4300461.8214097936</v>
      </c>
    </row>
    <row r="55" spans="1:20" x14ac:dyDescent="0.25">
      <c r="A55" s="3" t="s">
        <v>10</v>
      </c>
      <c r="B55" s="2">
        <v>48.7</v>
      </c>
      <c r="C55">
        <v>6.44</v>
      </c>
      <c r="D55">
        <v>109.6</v>
      </c>
      <c r="E55" s="1" t="s">
        <v>2</v>
      </c>
      <c r="F55" s="1" t="s">
        <v>3</v>
      </c>
      <c r="J55" s="16">
        <v>477044.86900000001</v>
      </c>
      <c r="K55" s="16">
        <v>4300447.4529999997</v>
      </c>
      <c r="L55">
        <f t="shared" si="0"/>
        <v>0.24350000000000002</v>
      </c>
      <c r="M55" s="2">
        <f t="shared" si="1"/>
        <v>6.6835000000000004</v>
      </c>
      <c r="N55">
        <f t="shared" si="2"/>
        <v>1.9128808601857852</v>
      </c>
      <c r="O55">
        <f t="shared" si="3"/>
        <v>6.2962409857038981</v>
      </c>
      <c r="P55">
        <f t="shared" si="4"/>
        <v>-2.2419905664258293</v>
      </c>
      <c r="S55">
        <f t="shared" si="5"/>
        <v>477051.16524098569</v>
      </c>
      <c r="T55">
        <f t="shared" si="7"/>
        <v>4300445.2110094335</v>
      </c>
    </row>
    <row r="56" spans="1:20" x14ac:dyDescent="0.25">
      <c r="A56" s="3" t="s">
        <v>10</v>
      </c>
      <c r="B56" s="2">
        <v>48.6</v>
      </c>
      <c r="C56">
        <v>9.39</v>
      </c>
      <c r="D56">
        <v>120.5</v>
      </c>
      <c r="E56" s="1" t="s">
        <v>2</v>
      </c>
      <c r="F56" s="1" t="s">
        <v>3</v>
      </c>
      <c r="J56" s="16">
        <v>477044.86900000001</v>
      </c>
      <c r="K56" s="16">
        <v>4300447.4529999997</v>
      </c>
      <c r="L56">
        <f t="shared" si="0"/>
        <v>0.24299999999999999</v>
      </c>
      <c r="M56" s="2">
        <f t="shared" si="1"/>
        <v>9.6330000000000009</v>
      </c>
      <c r="N56">
        <f t="shared" si="2"/>
        <v>2.1031217486531673</v>
      </c>
      <c r="O56">
        <f t="shared" si="3"/>
        <v>8.3000737025332185</v>
      </c>
      <c r="P56">
        <f t="shared" si="4"/>
        <v>-4.8891170504004648</v>
      </c>
      <c r="S56">
        <f t="shared" si="5"/>
        <v>477053.16907370253</v>
      </c>
      <c r="T56">
        <f t="shared" si="7"/>
        <v>4300442.5638829498</v>
      </c>
    </row>
    <row r="57" spans="1:20" x14ac:dyDescent="0.25">
      <c r="A57" s="3" t="s">
        <v>10</v>
      </c>
      <c r="B57" s="2">
        <v>25.5</v>
      </c>
      <c r="C57">
        <v>14.5</v>
      </c>
      <c r="D57">
        <v>121.7</v>
      </c>
      <c r="E57" s="1" t="s">
        <v>2</v>
      </c>
      <c r="F57" s="1" t="s">
        <v>3</v>
      </c>
      <c r="J57" s="16">
        <v>477044.86900000001</v>
      </c>
      <c r="K57" s="16">
        <v>4300447.4529999997</v>
      </c>
      <c r="L57">
        <f t="shared" si="0"/>
        <v>0.1275</v>
      </c>
      <c r="M57" s="2">
        <f t="shared" si="1"/>
        <v>14.6275</v>
      </c>
      <c r="N57">
        <f t="shared" si="2"/>
        <v>2.1240656996770992</v>
      </c>
      <c r="O57">
        <f t="shared" si="3"/>
        <v>12.445239503100307</v>
      </c>
      <c r="P57">
        <f t="shared" si="4"/>
        <v>-7.6863365760595981</v>
      </c>
      <c r="S57">
        <f t="shared" si="5"/>
        <v>477057.31423950312</v>
      </c>
      <c r="T57">
        <f t="shared" si="7"/>
        <v>4300439.7666634237</v>
      </c>
    </row>
    <row r="58" spans="1:20" x14ac:dyDescent="0.25">
      <c r="A58" s="3" t="s">
        <v>10</v>
      </c>
      <c r="B58" s="2">
        <v>59</v>
      </c>
      <c r="C58">
        <v>19.739999999999998</v>
      </c>
      <c r="D58">
        <v>123</v>
      </c>
      <c r="E58" s="1" t="s">
        <v>2</v>
      </c>
      <c r="F58" s="1" t="s">
        <v>3</v>
      </c>
      <c r="J58" s="16">
        <v>477044.86900000001</v>
      </c>
      <c r="K58" s="16">
        <v>4300447.4529999997</v>
      </c>
      <c r="L58">
        <f t="shared" si="0"/>
        <v>0.29499999999999998</v>
      </c>
      <c r="M58" s="2">
        <f t="shared" si="1"/>
        <v>20.035</v>
      </c>
      <c r="N58">
        <f t="shared" si="2"/>
        <v>2.1467549799530254</v>
      </c>
      <c r="O58">
        <f t="shared" si="3"/>
        <v>16.802764828786568</v>
      </c>
      <c r="P58">
        <f t="shared" si="4"/>
        <v>-10.911843066526068</v>
      </c>
      <c r="S58">
        <f t="shared" si="5"/>
        <v>477061.67176482879</v>
      </c>
      <c r="T58">
        <f t="shared" si="7"/>
        <v>4300436.5411569336</v>
      </c>
    </row>
    <row r="59" spans="1:20" x14ac:dyDescent="0.25">
      <c r="A59" s="3" t="s">
        <v>10</v>
      </c>
      <c r="B59" s="2">
        <v>42</v>
      </c>
      <c r="C59">
        <v>34.9</v>
      </c>
      <c r="D59">
        <v>175</v>
      </c>
      <c r="E59" s="1" t="s">
        <v>2</v>
      </c>
      <c r="F59" s="1" t="s">
        <v>3</v>
      </c>
      <c r="J59" s="16">
        <v>477044.86900000001</v>
      </c>
      <c r="K59" s="16">
        <v>4300447.4529999997</v>
      </c>
      <c r="L59">
        <f t="shared" si="0"/>
        <v>0.21</v>
      </c>
      <c r="M59" s="2">
        <f t="shared" si="1"/>
        <v>35.11</v>
      </c>
      <c r="N59">
        <f t="shared" si="2"/>
        <v>3.0543261909900767</v>
      </c>
      <c r="O59">
        <f t="shared" si="3"/>
        <v>3.0600381278702793</v>
      </c>
      <c r="P59">
        <f t="shared" si="4"/>
        <v>-34.976395850001182</v>
      </c>
      <c r="S59">
        <f t="shared" si="5"/>
        <v>477047.92903812788</v>
      </c>
      <c r="T59">
        <f t="shared" si="7"/>
        <v>4300412.4766041497</v>
      </c>
    </row>
    <row r="60" spans="1:20" x14ac:dyDescent="0.25">
      <c r="A60" s="3" t="s">
        <v>10</v>
      </c>
      <c r="B60" s="2">
        <v>34.5</v>
      </c>
      <c r="C60">
        <v>22.36</v>
      </c>
      <c r="D60">
        <v>193.6</v>
      </c>
      <c r="E60" s="1" t="s">
        <v>2</v>
      </c>
      <c r="F60" s="1" t="s">
        <v>3</v>
      </c>
      <c r="J60" s="16">
        <v>477044.86900000001</v>
      </c>
      <c r="K60" s="16">
        <v>4300447.4529999997</v>
      </c>
      <c r="L60">
        <f t="shared" si="0"/>
        <v>0.17249999999999999</v>
      </c>
      <c r="M60" s="2">
        <f t="shared" si="1"/>
        <v>22.532499999999999</v>
      </c>
      <c r="N60">
        <f t="shared" si="2"/>
        <v>3.3789574318610218</v>
      </c>
      <c r="O60">
        <f t="shared" si="3"/>
        <v>-5.2983396634841045</v>
      </c>
      <c r="P60">
        <f t="shared" si="4"/>
        <v>-21.900711245536094</v>
      </c>
      <c r="S60">
        <f t="shared" si="5"/>
        <v>477039.57066033653</v>
      </c>
      <c r="T60">
        <f t="shared" si="7"/>
        <v>4300425.5522887539</v>
      </c>
    </row>
    <row r="61" spans="1:20" x14ac:dyDescent="0.25">
      <c r="A61" s="3" t="s">
        <v>10</v>
      </c>
      <c r="B61" s="2">
        <v>84</v>
      </c>
      <c r="C61">
        <v>56.54</v>
      </c>
      <c r="D61">
        <v>199.6</v>
      </c>
      <c r="E61" s="1" t="s">
        <v>2</v>
      </c>
      <c r="F61" s="1" t="s">
        <v>3</v>
      </c>
      <c r="J61" s="16">
        <v>477044.86900000001</v>
      </c>
      <c r="K61" s="16">
        <v>4300447.4529999997</v>
      </c>
      <c r="L61">
        <f t="shared" si="0"/>
        <v>0.42</v>
      </c>
      <c r="M61" s="2">
        <f t="shared" si="1"/>
        <v>56.96</v>
      </c>
      <c r="N61">
        <f t="shared" si="2"/>
        <v>3.4836771869806817</v>
      </c>
      <c r="O61">
        <f t="shared" si="3"/>
        <v>-19.107321412974521</v>
      </c>
      <c r="P61">
        <f t="shared" si="4"/>
        <v>-53.659592510764426</v>
      </c>
      <c r="S61">
        <f t="shared" si="5"/>
        <v>477025.76167858701</v>
      </c>
      <c r="T61">
        <f t="shared" si="7"/>
        <v>4300393.7934074886</v>
      </c>
    </row>
    <row r="62" spans="1:20" x14ac:dyDescent="0.25">
      <c r="A62" s="3" t="s">
        <v>11</v>
      </c>
      <c r="B62" s="2">
        <f>SQRT(56.2^2+44.2^2)</f>
        <v>71.498811178928008</v>
      </c>
      <c r="C62">
        <v>22.93</v>
      </c>
      <c r="D62">
        <v>150.69999999999999</v>
      </c>
      <c r="E62" s="1" t="s">
        <v>2</v>
      </c>
      <c r="F62" s="1" t="s">
        <v>3</v>
      </c>
      <c r="G62" s="1" t="s">
        <v>5</v>
      </c>
      <c r="H62" s="1" t="s">
        <v>18</v>
      </c>
      <c r="I62" t="s">
        <v>43</v>
      </c>
      <c r="J62" s="17">
        <v>477056.09</v>
      </c>
      <c r="K62" s="17">
        <v>4300413.9519999996</v>
      </c>
      <c r="L62">
        <f t="shared" si="0"/>
        <v>0.35749405589464006</v>
      </c>
      <c r="M62" s="2">
        <f t="shared" si="1"/>
        <v>23.287494055894641</v>
      </c>
      <c r="N62">
        <f t="shared" si="2"/>
        <v>2.6302111827554544</v>
      </c>
      <c r="O62">
        <f t="shared" si="3"/>
        <v>11.396490936160408</v>
      </c>
      <c r="P62">
        <f t="shared" si="4"/>
        <v>-20.308307998091369</v>
      </c>
      <c r="S62">
        <f t="shared" si="5"/>
        <v>477067.48649093619</v>
      </c>
      <c r="T62">
        <f t="shared" si="7"/>
        <v>4300393.6436920017</v>
      </c>
    </row>
    <row r="63" spans="1:20" x14ac:dyDescent="0.25">
      <c r="A63" s="3" t="s">
        <v>11</v>
      </c>
      <c r="B63" s="2">
        <v>72</v>
      </c>
      <c r="C63">
        <v>34.53</v>
      </c>
      <c r="D63">
        <v>184.5</v>
      </c>
      <c r="E63" s="1" t="s">
        <v>2</v>
      </c>
      <c r="F63" s="1" t="s">
        <v>3</v>
      </c>
      <c r="J63" s="17">
        <v>477056.09</v>
      </c>
      <c r="K63" s="17">
        <v>4300413.9519999996</v>
      </c>
      <c r="L63">
        <f t="shared" si="0"/>
        <v>0.36</v>
      </c>
      <c r="M63" s="2">
        <f t="shared" si="1"/>
        <v>34.89</v>
      </c>
      <c r="N63">
        <f t="shared" si="2"/>
        <v>3.2201324699295379</v>
      </c>
      <c r="O63">
        <f t="shared" si="3"/>
        <v>-2.7374378499445058</v>
      </c>
      <c r="P63">
        <f t="shared" si="4"/>
        <v>-34.782445773948837</v>
      </c>
      <c r="S63">
        <f t="shared" si="5"/>
        <v>477053.3525621501</v>
      </c>
      <c r="T63">
        <f t="shared" si="7"/>
        <v>4300379.1695542252</v>
      </c>
    </row>
    <row r="64" spans="1:20" x14ac:dyDescent="0.25">
      <c r="A64" s="3" t="s">
        <v>11</v>
      </c>
      <c r="B64" s="2">
        <v>53.3</v>
      </c>
      <c r="C64">
        <v>42.44</v>
      </c>
      <c r="D64">
        <v>182.47</v>
      </c>
      <c r="E64" s="1" t="s">
        <v>2</v>
      </c>
      <c r="F64" s="1" t="s">
        <v>3</v>
      </c>
      <c r="J64" s="17">
        <v>477056.09</v>
      </c>
      <c r="K64" s="17">
        <v>4300413.9519999996</v>
      </c>
      <c r="L64">
        <f t="shared" si="0"/>
        <v>0.26649999999999996</v>
      </c>
      <c r="M64" s="2">
        <f t="shared" si="1"/>
        <v>42.706499999999998</v>
      </c>
      <c r="N64">
        <f t="shared" si="2"/>
        <v>3.184702286114053</v>
      </c>
      <c r="O64">
        <f t="shared" si="3"/>
        <v>-1.8404913238603873</v>
      </c>
      <c r="P64">
        <f t="shared" si="4"/>
        <v>-42.666822402620916</v>
      </c>
      <c r="S64">
        <f t="shared" si="5"/>
        <v>477054.24950867618</v>
      </c>
      <c r="T64">
        <f t="shared" si="7"/>
        <v>4300371.2851775968</v>
      </c>
    </row>
    <row r="65" spans="1:20" x14ac:dyDescent="0.25">
      <c r="A65" s="3" t="s">
        <v>11</v>
      </c>
      <c r="B65" s="2">
        <v>33.4</v>
      </c>
      <c r="C65">
        <v>33.200000000000003</v>
      </c>
      <c r="D65">
        <v>191.2</v>
      </c>
      <c r="E65" s="1" t="s">
        <v>2</v>
      </c>
      <c r="F65" s="1" t="s">
        <v>3</v>
      </c>
      <c r="J65" s="17">
        <v>477056.09</v>
      </c>
      <c r="K65" s="17">
        <v>4300413.9519999996</v>
      </c>
      <c r="L65">
        <f t="shared" si="0"/>
        <v>0.16699999999999998</v>
      </c>
      <c r="M65" s="2">
        <f t="shared" si="1"/>
        <v>33.367000000000004</v>
      </c>
      <c r="N65">
        <f t="shared" si="2"/>
        <v>3.3370695298131579</v>
      </c>
      <c r="O65">
        <f t="shared" si="3"/>
        <v>-6.4810175971567956</v>
      </c>
      <c r="P65">
        <f t="shared" si="4"/>
        <v>-32.731530668536479</v>
      </c>
      <c r="S65">
        <f t="shared" si="5"/>
        <v>477049.60898240289</v>
      </c>
      <c r="T65">
        <f t="shared" si="7"/>
        <v>4300381.2204693314</v>
      </c>
    </row>
    <row r="66" spans="1:20" x14ac:dyDescent="0.25">
      <c r="A66" s="3" t="s">
        <v>11</v>
      </c>
      <c r="B66" s="2">
        <v>51.2</v>
      </c>
      <c r="C66">
        <v>28.7</v>
      </c>
      <c r="D66">
        <v>206.4</v>
      </c>
      <c r="E66" s="1" t="s">
        <v>2</v>
      </c>
      <c r="F66" s="1" t="s">
        <v>3</v>
      </c>
      <c r="J66" s="17">
        <v>477056.09</v>
      </c>
      <c r="K66" s="17">
        <v>4300413.9519999996</v>
      </c>
      <c r="L66">
        <f t="shared" ref="L66:L129" si="8">B66/2/100</f>
        <v>0.25600000000000001</v>
      </c>
      <c r="M66" s="2">
        <f t="shared" ref="M66:M129" si="9">C66+L66</f>
        <v>28.956</v>
      </c>
      <c r="N66">
        <f t="shared" ref="N66:N129" si="10">D66*(PI()/180)</f>
        <v>3.6023595761162963</v>
      </c>
      <c r="O66">
        <f t="shared" ref="O66:O129" si="11">M66*SIN(N66)</f>
        <v>-12.874856248478762</v>
      </c>
      <c r="P66">
        <f t="shared" ref="P66:P129" si="12">M66*COS(N66)</f>
        <v>-25.936229729492435</v>
      </c>
      <c r="S66">
        <f t="shared" ref="S66:S129" si="13">J66+O66</f>
        <v>477043.21514375153</v>
      </c>
      <c r="T66">
        <f t="shared" si="7"/>
        <v>4300388.0157702705</v>
      </c>
    </row>
    <row r="67" spans="1:20" x14ac:dyDescent="0.25">
      <c r="A67" s="3" t="s">
        <v>11</v>
      </c>
      <c r="B67" s="2">
        <v>67.2</v>
      </c>
      <c r="C67">
        <v>20.3</v>
      </c>
      <c r="D67">
        <v>207.8</v>
      </c>
      <c r="E67" s="1" t="s">
        <v>2</v>
      </c>
      <c r="F67" s="1" t="s">
        <v>3</v>
      </c>
      <c r="J67" s="17">
        <v>477056.09</v>
      </c>
      <c r="K67" s="17">
        <v>4300413.9519999996</v>
      </c>
      <c r="L67">
        <f t="shared" si="8"/>
        <v>0.33600000000000002</v>
      </c>
      <c r="M67" s="2">
        <f t="shared" si="9"/>
        <v>20.635999999999999</v>
      </c>
      <c r="N67">
        <f t="shared" si="10"/>
        <v>3.6267941856442172</v>
      </c>
      <c r="O67">
        <f t="shared" si="11"/>
        <v>-9.6243547100539999</v>
      </c>
      <c r="P67">
        <f t="shared" si="12"/>
        <v>-18.254213004538471</v>
      </c>
      <c r="S67">
        <f t="shared" si="13"/>
        <v>477046.46564528998</v>
      </c>
      <c r="T67">
        <f t="shared" si="7"/>
        <v>4300395.6977869952</v>
      </c>
    </row>
    <row r="68" spans="1:20" x14ac:dyDescent="0.25">
      <c r="A68" s="3" t="s">
        <v>11</v>
      </c>
      <c r="B68" s="2">
        <v>62.8</v>
      </c>
      <c r="C68">
        <v>31.78</v>
      </c>
      <c r="D68">
        <v>209.7</v>
      </c>
      <c r="E68" s="1" t="s">
        <v>2</v>
      </c>
      <c r="F68" s="1" t="s">
        <v>3</v>
      </c>
      <c r="J68" s="17">
        <v>477056.09</v>
      </c>
      <c r="K68" s="17">
        <v>4300413.9519999996</v>
      </c>
      <c r="L68">
        <f t="shared" si="8"/>
        <v>0.314</v>
      </c>
      <c r="M68" s="2">
        <f t="shared" si="9"/>
        <v>32.094000000000001</v>
      </c>
      <c r="N68">
        <f t="shared" si="10"/>
        <v>3.6599554414321087</v>
      </c>
      <c r="O68">
        <f t="shared" si="11"/>
        <v>-15.901250504669676</v>
      </c>
      <c r="P68">
        <f t="shared" si="12"/>
        <v>-27.877859824379318</v>
      </c>
      <c r="S68">
        <f t="shared" si="13"/>
        <v>477040.18874949537</v>
      </c>
      <c r="T68">
        <f t="shared" si="7"/>
        <v>4300386.0741401752</v>
      </c>
    </row>
    <row r="69" spans="1:20" x14ac:dyDescent="0.25">
      <c r="A69" s="3" t="s">
        <v>11</v>
      </c>
      <c r="B69" s="2">
        <v>50.5</v>
      </c>
      <c r="C69">
        <v>28.45</v>
      </c>
      <c r="D69">
        <v>207</v>
      </c>
      <c r="E69" s="1" t="s">
        <v>2</v>
      </c>
      <c r="F69" s="1" t="s">
        <v>3</v>
      </c>
      <c r="J69" s="17">
        <v>477056.09</v>
      </c>
      <c r="K69" s="17">
        <v>4300413.9519999996</v>
      </c>
      <c r="L69">
        <f t="shared" si="8"/>
        <v>0.2525</v>
      </c>
      <c r="M69" s="2">
        <f t="shared" si="9"/>
        <v>28.702500000000001</v>
      </c>
      <c r="N69">
        <f t="shared" si="10"/>
        <v>3.6128315516282621</v>
      </c>
      <c r="O69">
        <f t="shared" si="11"/>
        <v>-13.03066231877434</v>
      </c>
      <c r="P69">
        <f t="shared" si="12"/>
        <v>-25.574114760516629</v>
      </c>
      <c r="S69">
        <f t="shared" si="13"/>
        <v>477043.05933768128</v>
      </c>
      <c r="T69">
        <f t="shared" si="7"/>
        <v>4300388.3778852392</v>
      </c>
    </row>
    <row r="70" spans="1:20" x14ac:dyDescent="0.25">
      <c r="A70" s="3" t="s">
        <v>11</v>
      </c>
      <c r="B70" s="2">
        <v>55.6</v>
      </c>
      <c r="C70">
        <v>11.1</v>
      </c>
      <c r="D70">
        <v>161.5</v>
      </c>
      <c r="E70" s="1" t="s">
        <v>2</v>
      </c>
      <c r="F70" s="1" t="s">
        <v>3</v>
      </c>
      <c r="J70" s="17">
        <v>477056.09</v>
      </c>
      <c r="K70" s="17">
        <v>4300413.9519999996</v>
      </c>
      <c r="L70">
        <f t="shared" si="8"/>
        <v>0.27800000000000002</v>
      </c>
      <c r="M70" s="2">
        <f t="shared" si="9"/>
        <v>11.378</v>
      </c>
      <c r="N70">
        <f t="shared" si="10"/>
        <v>2.8187067419708423</v>
      </c>
      <c r="O70">
        <f t="shared" si="11"/>
        <v>3.6102923805771385</v>
      </c>
      <c r="P70">
        <f t="shared" si="12"/>
        <v>-10.790026548936137</v>
      </c>
      <c r="S70">
        <f t="shared" si="13"/>
        <v>477059.70029238058</v>
      </c>
      <c r="T70">
        <f t="shared" si="7"/>
        <v>4300403.1619734503</v>
      </c>
    </row>
    <row r="71" spans="1:20" x14ac:dyDescent="0.25">
      <c r="A71" s="3" t="s">
        <v>11</v>
      </c>
      <c r="B71" s="2">
        <v>58.5</v>
      </c>
      <c r="C71">
        <v>28.78</v>
      </c>
      <c r="D71">
        <v>178.8</v>
      </c>
      <c r="E71" s="1" t="s">
        <v>2</v>
      </c>
      <c r="F71" s="1" t="s">
        <v>3</v>
      </c>
      <c r="J71" s="17">
        <v>477056.09</v>
      </c>
      <c r="K71" s="17">
        <v>4300413.9519999996</v>
      </c>
      <c r="L71">
        <f t="shared" si="8"/>
        <v>0.29249999999999998</v>
      </c>
      <c r="M71" s="2">
        <f t="shared" si="9"/>
        <v>29.072500000000002</v>
      </c>
      <c r="N71">
        <f t="shared" si="10"/>
        <v>3.1206487025658616</v>
      </c>
      <c r="O71">
        <f t="shared" si="11"/>
        <v>0.60884850205888674</v>
      </c>
      <c r="P71">
        <f t="shared" si="12"/>
        <v>-29.066123920322447</v>
      </c>
      <c r="S71">
        <f t="shared" si="13"/>
        <v>477056.69884850207</v>
      </c>
      <c r="T71">
        <f t="shared" si="7"/>
        <v>4300384.8858760791</v>
      </c>
    </row>
    <row r="72" spans="1:20" x14ac:dyDescent="0.25">
      <c r="A72" s="3" t="s">
        <v>11</v>
      </c>
      <c r="B72" s="2">
        <v>43</v>
      </c>
      <c r="C72">
        <v>8.31</v>
      </c>
      <c r="D72">
        <v>255.7</v>
      </c>
      <c r="E72" s="1" t="s">
        <v>2</v>
      </c>
      <c r="F72" s="1" t="s">
        <v>3</v>
      </c>
      <c r="J72" s="17">
        <v>477056.09</v>
      </c>
      <c r="K72" s="17">
        <v>4300413.9519999996</v>
      </c>
      <c r="L72">
        <f t="shared" si="8"/>
        <v>0.215</v>
      </c>
      <c r="M72" s="2">
        <f t="shared" si="9"/>
        <v>8.5250000000000004</v>
      </c>
      <c r="N72">
        <f t="shared" si="10"/>
        <v>4.4628068973495001</v>
      </c>
      <c r="O72">
        <f t="shared" si="11"/>
        <v>-8.2608591102435618</v>
      </c>
      <c r="P72">
        <f t="shared" si="12"/>
        <v>-2.1056665834613888</v>
      </c>
      <c r="S72">
        <f t="shared" si="13"/>
        <v>477047.82914088981</v>
      </c>
      <c r="T72">
        <f t="shared" si="7"/>
        <v>4300411.8463334162</v>
      </c>
    </row>
    <row r="73" spans="1:20" x14ac:dyDescent="0.25">
      <c r="A73" s="3" t="s">
        <v>82</v>
      </c>
      <c r="B73" s="2">
        <v>83</v>
      </c>
      <c r="C73">
        <v>14.58</v>
      </c>
      <c r="D73">
        <v>340.8</v>
      </c>
      <c r="E73" s="1" t="s">
        <v>2</v>
      </c>
      <c r="F73" s="1" t="s">
        <v>3</v>
      </c>
      <c r="H73" s="1" t="s">
        <v>18</v>
      </c>
      <c r="J73" s="17">
        <v>477033.90700000001</v>
      </c>
      <c r="K73" s="17">
        <v>4300383.1449999996</v>
      </c>
      <c r="L73">
        <f t="shared" si="8"/>
        <v>0.41499999999999998</v>
      </c>
      <c r="M73" s="2">
        <f t="shared" si="9"/>
        <v>14.994999999999999</v>
      </c>
      <c r="N73">
        <f t="shared" si="10"/>
        <v>5.9480820907966754</v>
      </c>
      <c r="O73">
        <f t="shared" si="11"/>
        <v>-4.931355367845053</v>
      </c>
      <c r="P73">
        <f t="shared" si="12"/>
        <v>14.160923671711029</v>
      </c>
      <c r="S73">
        <f t="shared" si="13"/>
        <v>477028.97564463218</v>
      </c>
      <c r="T73">
        <f t="shared" si="7"/>
        <v>4300397.3059236715</v>
      </c>
    </row>
    <row r="74" spans="1:20" x14ac:dyDescent="0.25">
      <c r="A74" s="3" t="s">
        <v>82</v>
      </c>
      <c r="B74" s="2">
        <v>76.3</v>
      </c>
      <c r="C74">
        <v>11.02</v>
      </c>
      <c r="D74">
        <v>78</v>
      </c>
      <c r="E74" s="1" t="s">
        <v>2</v>
      </c>
      <c r="F74" s="1" t="s">
        <v>3</v>
      </c>
      <c r="J74" s="17">
        <v>477033.90700000001</v>
      </c>
      <c r="K74" s="17">
        <v>4300383.1449999996</v>
      </c>
      <c r="L74">
        <f t="shared" si="8"/>
        <v>0.38150000000000001</v>
      </c>
      <c r="M74" s="2">
        <f t="shared" si="9"/>
        <v>11.4015</v>
      </c>
      <c r="N74">
        <f t="shared" si="10"/>
        <v>1.3613568165555769</v>
      </c>
      <c r="O74">
        <f t="shared" si="11"/>
        <v>11.152349869766486</v>
      </c>
      <c r="P74">
        <f t="shared" si="12"/>
        <v>2.3705051428586845</v>
      </c>
      <c r="S74">
        <f t="shared" si="13"/>
        <v>477045.05934986979</v>
      </c>
      <c r="T74">
        <f t="shared" si="7"/>
        <v>4300385.5155051425</v>
      </c>
    </row>
    <row r="75" spans="1:20" x14ac:dyDescent="0.25">
      <c r="A75" s="3" t="s">
        <v>82</v>
      </c>
      <c r="B75" s="2">
        <v>28.3</v>
      </c>
      <c r="C75">
        <v>12.63</v>
      </c>
      <c r="D75">
        <v>83.5</v>
      </c>
      <c r="E75" s="1" t="s">
        <v>2</v>
      </c>
      <c r="F75" s="1" t="s">
        <v>3</v>
      </c>
      <c r="J75" s="17">
        <v>477033.90700000001</v>
      </c>
      <c r="K75" s="17">
        <v>4300383.1449999996</v>
      </c>
      <c r="L75">
        <f t="shared" si="8"/>
        <v>0.14150000000000001</v>
      </c>
      <c r="M75" s="2">
        <f t="shared" si="9"/>
        <v>12.771500000000001</v>
      </c>
      <c r="N75">
        <f t="shared" si="10"/>
        <v>1.4573499254152651</v>
      </c>
      <c r="O75">
        <f t="shared" si="11"/>
        <v>12.689402954773538</v>
      </c>
      <c r="P75">
        <f t="shared" si="12"/>
        <v>1.4457748446368224</v>
      </c>
      <c r="S75">
        <f t="shared" si="13"/>
        <v>477046.59640295478</v>
      </c>
      <c r="T75">
        <f t="shared" ref="T75:T138" si="14">K75+P75</f>
        <v>4300384.5907748444</v>
      </c>
    </row>
    <row r="76" spans="1:20" x14ac:dyDescent="0.25">
      <c r="A76" s="3" t="s">
        <v>82</v>
      </c>
      <c r="B76" s="2">
        <v>73.2</v>
      </c>
      <c r="C76">
        <v>14.84</v>
      </c>
      <c r="D76">
        <v>304.24</v>
      </c>
      <c r="E76" s="1" t="s">
        <v>2</v>
      </c>
      <c r="F76" s="1" t="s">
        <v>3</v>
      </c>
      <c r="J76" s="17">
        <v>477033.90700000001</v>
      </c>
      <c r="K76" s="17">
        <v>4300383.1449999996</v>
      </c>
      <c r="L76">
        <f t="shared" si="8"/>
        <v>0.36599999999999999</v>
      </c>
      <c r="M76" s="2">
        <f t="shared" si="9"/>
        <v>15.206</v>
      </c>
      <c r="N76">
        <f t="shared" si="10"/>
        <v>5.3099897162675482</v>
      </c>
      <c r="O76">
        <f t="shared" si="11"/>
        <v>-12.570617188602967</v>
      </c>
      <c r="P76">
        <f t="shared" si="12"/>
        <v>8.5558178742654185</v>
      </c>
      <c r="S76">
        <f t="shared" si="13"/>
        <v>477021.33638281142</v>
      </c>
      <c r="T76">
        <f t="shared" si="14"/>
        <v>4300391.7008178737</v>
      </c>
    </row>
    <row r="77" spans="1:20" x14ac:dyDescent="0.25">
      <c r="A77" s="3" t="s">
        <v>82</v>
      </c>
      <c r="B77" s="2">
        <v>44.5</v>
      </c>
      <c r="C77">
        <v>17.8</v>
      </c>
      <c r="D77">
        <v>304.24</v>
      </c>
      <c r="E77" s="1" t="s">
        <v>2</v>
      </c>
      <c r="F77" s="1" t="s">
        <v>3</v>
      </c>
      <c r="J77" s="17">
        <v>477033.90700000001</v>
      </c>
      <c r="K77" s="17">
        <v>4300383.1449999996</v>
      </c>
      <c r="L77">
        <f t="shared" si="8"/>
        <v>0.2225</v>
      </c>
      <c r="M77" s="2">
        <f t="shared" si="9"/>
        <v>18.022500000000001</v>
      </c>
      <c r="N77">
        <f t="shared" si="10"/>
        <v>5.3099897162675482</v>
      </c>
      <c r="O77">
        <f t="shared" si="11"/>
        <v>-14.898983840694266</v>
      </c>
      <c r="P77">
        <f t="shared" si="12"/>
        <v>10.140551600614792</v>
      </c>
      <c r="S77">
        <f t="shared" si="13"/>
        <v>477019.00801615929</v>
      </c>
      <c r="T77">
        <f t="shared" si="14"/>
        <v>4300393.2855516002</v>
      </c>
    </row>
    <row r="78" spans="1:20" x14ac:dyDescent="0.25">
      <c r="A78" s="3" t="s">
        <v>82</v>
      </c>
      <c r="B78" s="2">
        <v>43.5</v>
      </c>
      <c r="C78">
        <v>47.93</v>
      </c>
      <c r="D78">
        <v>324.89999999999998</v>
      </c>
      <c r="E78" s="1" t="s">
        <v>2</v>
      </c>
      <c r="F78" s="1" t="s">
        <v>3</v>
      </c>
      <c r="J78" s="17">
        <v>477033.90700000001</v>
      </c>
      <c r="K78" s="17">
        <v>4300383.1449999996</v>
      </c>
      <c r="L78">
        <f t="shared" si="8"/>
        <v>0.2175</v>
      </c>
      <c r="M78" s="2">
        <f t="shared" si="9"/>
        <v>48.147500000000001</v>
      </c>
      <c r="N78">
        <f t="shared" si="10"/>
        <v>5.6705747397295765</v>
      </c>
      <c r="O78">
        <f t="shared" si="11"/>
        <v>-27.685065372753765</v>
      </c>
      <c r="P78">
        <f t="shared" si="12"/>
        <v>39.391863519721312</v>
      </c>
      <c r="S78">
        <f t="shared" si="13"/>
        <v>477006.22193462728</v>
      </c>
      <c r="T78">
        <f t="shared" si="14"/>
        <v>4300422.5368635189</v>
      </c>
    </row>
    <row r="79" spans="1:20" x14ac:dyDescent="0.25">
      <c r="A79" s="3" t="s">
        <v>82</v>
      </c>
      <c r="B79" s="2">
        <v>63</v>
      </c>
      <c r="C79">
        <v>10.79</v>
      </c>
      <c r="D79">
        <v>52.8</v>
      </c>
      <c r="E79" s="1" t="s">
        <v>2</v>
      </c>
      <c r="F79" s="1" t="s">
        <v>3</v>
      </c>
      <c r="J79" s="17">
        <v>477033.90700000001</v>
      </c>
      <c r="K79" s="17">
        <v>4300383.1449999996</v>
      </c>
      <c r="L79">
        <f t="shared" si="8"/>
        <v>0.315</v>
      </c>
      <c r="M79" s="2">
        <f t="shared" si="9"/>
        <v>11.104999999999999</v>
      </c>
      <c r="N79">
        <f t="shared" si="10"/>
        <v>0.92153384505300595</v>
      </c>
      <c r="O79">
        <f t="shared" si="11"/>
        <v>8.8454647396586985</v>
      </c>
      <c r="P79">
        <f t="shared" si="12"/>
        <v>6.7140731705466727</v>
      </c>
      <c r="S79">
        <f t="shared" si="13"/>
        <v>477042.75246473966</v>
      </c>
      <c r="T79">
        <f t="shared" si="14"/>
        <v>4300389.8590731705</v>
      </c>
    </row>
    <row r="80" spans="1:20" x14ac:dyDescent="0.25">
      <c r="A80" s="3" t="s">
        <v>82</v>
      </c>
      <c r="B80" s="2">
        <v>50.5</v>
      </c>
      <c r="C80">
        <v>14.52</v>
      </c>
      <c r="D80">
        <v>52.8</v>
      </c>
      <c r="E80" s="1" t="s">
        <v>2</v>
      </c>
      <c r="F80" s="1" t="s">
        <v>3</v>
      </c>
      <c r="J80" s="17">
        <v>477033.90700000001</v>
      </c>
      <c r="K80" s="17">
        <v>4300383.1449999996</v>
      </c>
      <c r="L80">
        <f t="shared" si="8"/>
        <v>0.2525</v>
      </c>
      <c r="M80" s="2">
        <f t="shared" si="9"/>
        <v>14.772499999999999</v>
      </c>
      <c r="N80">
        <f t="shared" si="10"/>
        <v>0.92153384505300595</v>
      </c>
      <c r="O80">
        <f t="shared" si="11"/>
        <v>11.766738214012438</v>
      </c>
      <c r="P80">
        <f t="shared" si="12"/>
        <v>8.9314404243044336</v>
      </c>
      <c r="S80">
        <f t="shared" si="13"/>
        <v>477045.67373821401</v>
      </c>
      <c r="T80">
        <f t="shared" si="14"/>
        <v>4300392.0764404237</v>
      </c>
    </row>
    <row r="81" spans="1:20" x14ac:dyDescent="0.25">
      <c r="A81" s="3" t="s">
        <v>82</v>
      </c>
      <c r="B81" s="2">
        <v>33.5</v>
      </c>
      <c r="C81">
        <v>17.87</v>
      </c>
      <c r="D81">
        <v>83.5</v>
      </c>
      <c r="E81" s="1" t="s">
        <v>2</v>
      </c>
      <c r="F81" s="1" t="s">
        <v>3</v>
      </c>
      <c r="J81" s="17">
        <v>477033.90700000001</v>
      </c>
      <c r="K81" s="17">
        <v>4300383.1449999996</v>
      </c>
      <c r="L81">
        <f t="shared" si="8"/>
        <v>0.16750000000000001</v>
      </c>
      <c r="M81" s="2">
        <f t="shared" si="9"/>
        <v>18.037500000000001</v>
      </c>
      <c r="N81">
        <f t="shared" si="10"/>
        <v>1.4573499254152651</v>
      </c>
      <c r="O81">
        <f t="shared" si="11"/>
        <v>17.921552346766447</v>
      </c>
      <c r="P81">
        <f t="shared" si="12"/>
        <v>2.0419029683386198</v>
      </c>
      <c r="S81">
        <f t="shared" si="13"/>
        <v>477051.82855234679</v>
      </c>
      <c r="T81">
        <f t="shared" si="14"/>
        <v>4300385.1869029682</v>
      </c>
    </row>
    <row r="82" spans="1:20" x14ac:dyDescent="0.25">
      <c r="A82" s="3" t="s">
        <v>82</v>
      </c>
      <c r="B82" s="2">
        <v>71</v>
      </c>
      <c r="C82">
        <v>20.89</v>
      </c>
      <c r="D82">
        <v>91.3</v>
      </c>
      <c r="E82" s="1" t="s">
        <v>2</v>
      </c>
      <c r="F82" s="1" t="s">
        <v>3</v>
      </c>
      <c r="J82" s="17">
        <v>477033.90700000001</v>
      </c>
      <c r="K82" s="17">
        <v>4300383.1449999996</v>
      </c>
      <c r="L82">
        <f t="shared" si="8"/>
        <v>0.35499999999999998</v>
      </c>
      <c r="M82" s="2">
        <f t="shared" si="9"/>
        <v>21.245000000000001</v>
      </c>
      <c r="N82">
        <f t="shared" si="10"/>
        <v>1.5934856070708228</v>
      </c>
      <c r="O82">
        <f t="shared" si="11"/>
        <v>21.239531735060726</v>
      </c>
      <c r="P82">
        <f t="shared" si="12"/>
        <v>-0.48199240175373692</v>
      </c>
      <c r="S82">
        <f t="shared" si="13"/>
        <v>477055.14653173508</v>
      </c>
      <c r="T82">
        <f t="shared" si="14"/>
        <v>4300382.6630075974</v>
      </c>
    </row>
    <row r="83" spans="1:20" x14ac:dyDescent="0.25">
      <c r="A83" s="3" t="s">
        <v>82</v>
      </c>
      <c r="B83" s="2">
        <v>32.5</v>
      </c>
      <c r="C83">
        <v>26.2</v>
      </c>
      <c r="D83">
        <v>104.4</v>
      </c>
      <c r="E83" s="1" t="s">
        <v>2</v>
      </c>
      <c r="F83" s="1" t="s">
        <v>3</v>
      </c>
      <c r="J83" s="17">
        <v>477033.90700000001</v>
      </c>
      <c r="K83" s="17">
        <v>4300383.1449999996</v>
      </c>
      <c r="L83">
        <f t="shared" si="8"/>
        <v>0.16250000000000001</v>
      </c>
      <c r="M83" s="2">
        <f t="shared" si="9"/>
        <v>26.362500000000001</v>
      </c>
      <c r="N83">
        <f t="shared" si="10"/>
        <v>1.8221237390820801</v>
      </c>
      <c r="O83">
        <f t="shared" si="11"/>
        <v>25.534273585253537</v>
      </c>
      <c r="P83">
        <f t="shared" si="12"/>
        <v>-6.5560871503834859</v>
      </c>
      <c r="S83">
        <f t="shared" si="13"/>
        <v>477059.44127358525</v>
      </c>
      <c r="T83">
        <f t="shared" si="14"/>
        <v>4300376.5889128493</v>
      </c>
    </row>
    <row r="84" spans="1:20" x14ac:dyDescent="0.25">
      <c r="A84" s="3" t="s">
        <v>82</v>
      </c>
      <c r="B84" s="2">
        <v>74.2</v>
      </c>
      <c r="C84">
        <v>20.07</v>
      </c>
      <c r="D84">
        <v>157.80000000000001</v>
      </c>
      <c r="E84" s="1" t="s">
        <v>2</v>
      </c>
      <c r="F84" s="1" t="s">
        <v>3</v>
      </c>
      <c r="J84" s="17">
        <v>477033.90700000001</v>
      </c>
      <c r="K84" s="17">
        <v>4300383.1449999996</v>
      </c>
      <c r="L84">
        <f t="shared" si="8"/>
        <v>0.371</v>
      </c>
      <c r="M84" s="2">
        <f t="shared" si="9"/>
        <v>20.440999999999999</v>
      </c>
      <c r="N84">
        <f t="shared" si="10"/>
        <v>2.7541295596470521</v>
      </c>
      <c r="O84">
        <f t="shared" si="11"/>
        <v>7.7234435233562859</v>
      </c>
      <c r="P84">
        <f t="shared" si="12"/>
        <v>-18.9257206241011</v>
      </c>
      <c r="S84">
        <f t="shared" si="13"/>
        <v>477041.63044352335</v>
      </c>
      <c r="T84">
        <f t="shared" si="14"/>
        <v>4300364.2192793759</v>
      </c>
    </row>
    <row r="85" spans="1:20" x14ac:dyDescent="0.25">
      <c r="A85" s="3" t="s">
        <v>82</v>
      </c>
      <c r="B85" s="2">
        <v>85.7</v>
      </c>
      <c r="C85">
        <v>3.03</v>
      </c>
      <c r="D85">
        <v>183</v>
      </c>
      <c r="E85" s="1" t="s">
        <v>2</v>
      </c>
      <c r="F85" s="1" t="s">
        <v>3</v>
      </c>
      <c r="J85" s="17">
        <v>477033.90700000001</v>
      </c>
      <c r="K85" s="17">
        <v>4300383.1449999996</v>
      </c>
      <c r="L85">
        <f t="shared" si="8"/>
        <v>0.42849999999999999</v>
      </c>
      <c r="M85" s="2">
        <f t="shared" si="9"/>
        <v>3.4584999999999999</v>
      </c>
      <c r="N85">
        <f t="shared" si="10"/>
        <v>3.1939525311496229</v>
      </c>
      <c r="O85">
        <f t="shared" si="11"/>
        <v>-0.18100390466622029</v>
      </c>
      <c r="P85">
        <f t="shared" si="12"/>
        <v>-3.4537602459486934</v>
      </c>
      <c r="S85">
        <f t="shared" si="13"/>
        <v>477033.72599609534</v>
      </c>
      <c r="T85">
        <f t="shared" si="14"/>
        <v>4300379.6912397537</v>
      </c>
    </row>
    <row r="86" spans="1:20" x14ac:dyDescent="0.25">
      <c r="A86" s="3" t="s">
        <v>82</v>
      </c>
      <c r="B86" s="2">
        <v>29.4</v>
      </c>
      <c r="C86">
        <v>14.88</v>
      </c>
      <c r="D86">
        <v>86.2</v>
      </c>
      <c r="E86" s="1" t="s">
        <v>2</v>
      </c>
      <c r="F86" s="1" t="s">
        <v>3</v>
      </c>
      <c r="J86" s="17">
        <v>477033.90700000001</v>
      </c>
      <c r="K86" s="17">
        <v>4300383.1449999996</v>
      </c>
      <c r="L86">
        <f t="shared" si="8"/>
        <v>0.14699999999999999</v>
      </c>
      <c r="M86" s="2">
        <f t="shared" si="9"/>
        <v>15.027000000000001</v>
      </c>
      <c r="N86">
        <f t="shared" si="10"/>
        <v>1.5044738152191122</v>
      </c>
      <c r="O86">
        <f t="shared" si="11"/>
        <v>14.993962664024636</v>
      </c>
      <c r="P86">
        <f t="shared" si="12"/>
        <v>0.99589790131080114</v>
      </c>
      <c r="S86">
        <f t="shared" si="13"/>
        <v>477048.90096266405</v>
      </c>
      <c r="T86">
        <f t="shared" si="14"/>
        <v>4300384.1408979008</v>
      </c>
    </row>
    <row r="87" spans="1:20" x14ac:dyDescent="0.25">
      <c r="A87" s="3" t="s">
        <v>82</v>
      </c>
      <c r="B87" s="2">
        <v>67.5</v>
      </c>
      <c r="C87">
        <v>14.3</v>
      </c>
      <c r="D87">
        <v>107.7</v>
      </c>
      <c r="E87" s="1" t="s">
        <v>2</v>
      </c>
      <c r="F87" s="1" t="s">
        <v>3</v>
      </c>
      <c r="J87" s="17">
        <v>477033.90700000001</v>
      </c>
      <c r="K87" s="17">
        <v>4300383.1449999996</v>
      </c>
      <c r="L87">
        <f t="shared" si="8"/>
        <v>0.33750000000000002</v>
      </c>
      <c r="M87" s="2">
        <f t="shared" si="9"/>
        <v>14.637500000000001</v>
      </c>
      <c r="N87">
        <f t="shared" si="10"/>
        <v>1.879719604397893</v>
      </c>
      <c r="O87">
        <f t="shared" si="11"/>
        <v>13.944582431849371</v>
      </c>
      <c r="P87">
        <f t="shared" si="12"/>
        <v>-4.450283929296865</v>
      </c>
      <c r="S87">
        <f t="shared" si="13"/>
        <v>477047.85158243187</v>
      </c>
      <c r="T87">
        <f t="shared" si="14"/>
        <v>4300378.6947160698</v>
      </c>
    </row>
    <row r="88" spans="1:20" x14ac:dyDescent="0.25">
      <c r="A88" s="3" t="s">
        <v>82</v>
      </c>
      <c r="B88" s="2">
        <v>54.8</v>
      </c>
      <c r="C88">
        <v>22.5</v>
      </c>
      <c r="D88">
        <v>109.7</v>
      </c>
      <c r="E88" s="1" t="s">
        <v>2</v>
      </c>
      <c r="F88" s="1" t="s">
        <v>3</v>
      </c>
      <c r="J88" s="17">
        <v>477033.90700000001</v>
      </c>
      <c r="K88" s="17">
        <v>4300383.1449999996</v>
      </c>
      <c r="L88">
        <f t="shared" si="8"/>
        <v>0.27399999999999997</v>
      </c>
      <c r="M88" s="2">
        <f t="shared" si="9"/>
        <v>22.774000000000001</v>
      </c>
      <c r="N88">
        <f t="shared" si="10"/>
        <v>1.9146261894377796</v>
      </c>
      <c r="O88">
        <f t="shared" si="11"/>
        <v>21.441050187549351</v>
      </c>
      <c r="P88">
        <f t="shared" si="12"/>
        <v>-7.6770074153272727</v>
      </c>
      <c r="S88">
        <f t="shared" si="13"/>
        <v>477055.34805018757</v>
      </c>
      <c r="T88">
        <f t="shared" si="14"/>
        <v>4300375.4679925842</v>
      </c>
    </row>
    <row r="89" spans="1:20" x14ac:dyDescent="0.25">
      <c r="A89" s="3" t="s">
        <v>82</v>
      </c>
      <c r="B89" s="2">
        <v>65</v>
      </c>
      <c r="C89" s="2">
        <v>25.49</v>
      </c>
      <c r="D89">
        <v>151.80000000000001</v>
      </c>
      <c r="E89" s="1" t="s">
        <v>2</v>
      </c>
      <c r="F89" s="1" t="s">
        <v>3</v>
      </c>
      <c r="J89" s="17">
        <v>477033.90700000001</v>
      </c>
      <c r="K89" s="17">
        <v>4300383.1449999996</v>
      </c>
      <c r="L89">
        <f t="shared" si="8"/>
        <v>0.32500000000000001</v>
      </c>
      <c r="M89" s="2">
        <f t="shared" si="9"/>
        <v>25.814999999999998</v>
      </c>
      <c r="N89">
        <f t="shared" si="10"/>
        <v>2.6494098045273926</v>
      </c>
      <c r="O89">
        <f t="shared" si="11"/>
        <v>12.198897995094621</v>
      </c>
      <c r="P89">
        <f t="shared" si="12"/>
        <v>-22.750848615057777</v>
      </c>
      <c r="S89">
        <f t="shared" si="13"/>
        <v>477046.10589799512</v>
      </c>
      <c r="T89">
        <f t="shared" si="14"/>
        <v>4300360.3941513849</v>
      </c>
    </row>
    <row r="90" spans="1:20" x14ac:dyDescent="0.25">
      <c r="A90" s="3" t="s">
        <v>82</v>
      </c>
      <c r="B90" s="2">
        <v>79.7</v>
      </c>
      <c r="C90">
        <v>6.94</v>
      </c>
      <c r="D90">
        <v>165</v>
      </c>
      <c r="E90" s="1" t="s">
        <v>2</v>
      </c>
      <c r="F90" s="1" t="s">
        <v>3</v>
      </c>
      <c r="J90" s="17">
        <v>477033.90700000001</v>
      </c>
      <c r="K90" s="17">
        <v>4300383.1449999996</v>
      </c>
      <c r="L90">
        <f t="shared" si="8"/>
        <v>0.39850000000000002</v>
      </c>
      <c r="M90" s="2">
        <f t="shared" si="9"/>
        <v>7.3385000000000007</v>
      </c>
      <c r="N90">
        <f t="shared" si="10"/>
        <v>2.8797932657906435</v>
      </c>
      <c r="O90">
        <f t="shared" si="11"/>
        <v>1.8993435624848507</v>
      </c>
      <c r="P90">
        <f t="shared" si="12"/>
        <v>-7.0884466762223273</v>
      </c>
      <c r="S90">
        <f t="shared" si="13"/>
        <v>477035.80634356249</v>
      </c>
      <c r="T90">
        <f t="shared" si="14"/>
        <v>4300376.0565533238</v>
      </c>
    </row>
    <row r="91" spans="1:20" x14ac:dyDescent="0.25">
      <c r="A91" s="3" t="s">
        <v>82</v>
      </c>
      <c r="B91" s="2">
        <v>80</v>
      </c>
      <c r="C91">
        <v>17.32</v>
      </c>
      <c r="D91">
        <v>180</v>
      </c>
      <c r="E91" s="1" t="s">
        <v>2</v>
      </c>
      <c r="F91" s="1" t="s">
        <v>3</v>
      </c>
      <c r="J91" s="17">
        <v>477033.90700000001</v>
      </c>
      <c r="K91" s="17">
        <v>4300383.1449999996</v>
      </c>
      <c r="L91">
        <f t="shared" si="8"/>
        <v>0.4</v>
      </c>
      <c r="M91" s="2">
        <f t="shared" si="9"/>
        <v>17.72</v>
      </c>
      <c r="N91">
        <f t="shared" si="10"/>
        <v>3.1415926535897931</v>
      </c>
      <c r="O91">
        <f t="shared" si="11"/>
        <v>2.1709630620980745E-15</v>
      </c>
      <c r="P91">
        <f t="shared" si="12"/>
        <v>-17.72</v>
      </c>
      <c r="S91">
        <f t="shared" si="13"/>
        <v>477033.90700000001</v>
      </c>
      <c r="T91">
        <f t="shared" si="14"/>
        <v>4300365.4249999998</v>
      </c>
    </row>
    <row r="92" spans="1:20" x14ac:dyDescent="0.25">
      <c r="A92" s="3" t="s">
        <v>82</v>
      </c>
      <c r="B92" s="2">
        <v>30</v>
      </c>
      <c r="C92">
        <v>18</v>
      </c>
      <c r="D92">
        <v>200.2</v>
      </c>
      <c r="E92" s="1" t="s">
        <v>2</v>
      </c>
      <c r="F92" s="1" t="s">
        <v>3</v>
      </c>
      <c r="J92" s="17">
        <v>477033.90700000001</v>
      </c>
      <c r="K92" s="17">
        <v>4300383.1449999996</v>
      </c>
      <c r="L92">
        <f t="shared" si="8"/>
        <v>0.15</v>
      </c>
      <c r="M92" s="2">
        <f t="shared" si="9"/>
        <v>18.149999999999999</v>
      </c>
      <c r="N92">
        <f t="shared" si="10"/>
        <v>3.4941491624926475</v>
      </c>
      <c r="O92">
        <f t="shared" si="11"/>
        <v>-6.2671623118233981</v>
      </c>
      <c r="P92">
        <f t="shared" si="12"/>
        <v>-17.033648363085941</v>
      </c>
      <c r="S92">
        <f t="shared" si="13"/>
        <v>477027.63983768818</v>
      </c>
      <c r="T92">
        <f t="shared" si="14"/>
        <v>4300366.1113516362</v>
      </c>
    </row>
    <row r="93" spans="1:20" x14ac:dyDescent="0.25">
      <c r="A93" s="3" t="s">
        <v>14</v>
      </c>
      <c r="B93" s="2">
        <v>53.7</v>
      </c>
      <c r="C93">
        <v>4.6100000000000003</v>
      </c>
      <c r="D93">
        <v>238.7</v>
      </c>
      <c r="E93" s="1" t="s">
        <v>2</v>
      </c>
      <c r="F93" s="1" t="s">
        <v>3</v>
      </c>
      <c r="J93" s="17">
        <v>477046.29200000002</v>
      </c>
      <c r="K93" s="17">
        <v>4300354.4380000001</v>
      </c>
      <c r="L93">
        <f t="shared" si="8"/>
        <v>0.26850000000000002</v>
      </c>
      <c r="M93" s="2">
        <f t="shared" si="9"/>
        <v>4.8785000000000007</v>
      </c>
      <c r="N93">
        <f t="shared" si="10"/>
        <v>4.1661009245104648</v>
      </c>
      <c r="O93">
        <f t="shared" si="11"/>
        <v>-4.1684774028029015</v>
      </c>
      <c r="P93">
        <f t="shared" si="12"/>
        <v>-2.5344739873041866</v>
      </c>
      <c r="S93">
        <f t="shared" si="13"/>
        <v>477042.12352259719</v>
      </c>
      <c r="T93">
        <f t="shared" si="14"/>
        <v>4300351.9035260128</v>
      </c>
    </row>
    <row r="94" spans="1:20" x14ac:dyDescent="0.25">
      <c r="A94" s="3" t="s">
        <v>14</v>
      </c>
      <c r="B94" s="2">
        <v>36.799999999999997</v>
      </c>
      <c r="C94">
        <v>8.3000000000000007</v>
      </c>
      <c r="D94">
        <v>161.69999999999999</v>
      </c>
      <c r="E94" s="1" t="s">
        <v>2</v>
      </c>
      <c r="F94" s="1" t="s">
        <v>3</v>
      </c>
      <c r="J94" s="17">
        <v>477046.29200000002</v>
      </c>
      <c r="K94" s="17">
        <v>4300354.4380000001</v>
      </c>
      <c r="L94">
        <f t="shared" si="8"/>
        <v>0.184</v>
      </c>
      <c r="M94" s="2">
        <f t="shared" si="9"/>
        <v>8.484</v>
      </c>
      <c r="N94">
        <f t="shared" si="10"/>
        <v>2.8221974004748307</v>
      </c>
      <c r="O94">
        <f t="shared" si="11"/>
        <v>2.6639119964274656</v>
      </c>
      <c r="P94">
        <f t="shared" si="12"/>
        <v>-8.0549257523139115</v>
      </c>
      <c r="S94">
        <f t="shared" si="13"/>
        <v>477048.95591199643</v>
      </c>
      <c r="T94">
        <f t="shared" si="14"/>
        <v>4300346.3830742482</v>
      </c>
    </row>
    <row r="95" spans="1:20" x14ac:dyDescent="0.25">
      <c r="A95" s="3" t="s">
        <v>14</v>
      </c>
      <c r="B95" s="2">
        <v>84.7</v>
      </c>
      <c r="C95">
        <v>15.32</v>
      </c>
      <c r="D95">
        <v>160.5</v>
      </c>
      <c r="E95" s="1" t="s">
        <v>2</v>
      </c>
      <c r="F95" s="1" t="s">
        <v>3</v>
      </c>
      <c r="J95" s="17">
        <v>477046.29200000002</v>
      </c>
      <c r="K95" s="17">
        <v>4300354.4380000001</v>
      </c>
      <c r="L95">
        <f t="shared" si="8"/>
        <v>0.42349999999999999</v>
      </c>
      <c r="M95" s="2">
        <f t="shared" si="9"/>
        <v>15.743500000000001</v>
      </c>
      <c r="N95">
        <f t="shared" si="10"/>
        <v>2.8012534494508987</v>
      </c>
      <c r="O95">
        <f t="shared" si="11"/>
        <v>5.2552882883468772</v>
      </c>
      <c r="P95">
        <f t="shared" si="12"/>
        <v>-14.84047631500971</v>
      </c>
      <c r="S95">
        <f t="shared" si="13"/>
        <v>477051.54728828836</v>
      </c>
      <c r="T95">
        <f t="shared" si="14"/>
        <v>4300339.5975236846</v>
      </c>
    </row>
    <row r="96" spans="1:20" x14ac:dyDescent="0.25">
      <c r="A96" s="3" t="s">
        <v>14</v>
      </c>
      <c r="B96" s="2">
        <v>99</v>
      </c>
      <c r="C96">
        <v>24.74</v>
      </c>
      <c r="D96">
        <v>163.5</v>
      </c>
      <c r="E96" s="1" t="s">
        <v>2</v>
      </c>
      <c r="F96" s="1" t="s">
        <v>3</v>
      </c>
      <c r="J96" s="17">
        <v>477046.29200000002</v>
      </c>
      <c r="K96" s="17">
        <v>4300354.4380000001</v>
      </c>
      <c r="L96">
        <f t="shared" si="8"/>
        <v>0.495</v>
      </c>
      <c r="M96" s="2">
        <f t="shared" si="9"/>
        <v>25.234999999999999</v>
      </c>
      <c r="N96">
        <f t="shared" si="10"/>
        <v>2.8536133270107289</v>
      </c>
      <c r="O96">
        <f t="shared" si="11"/>
        <v>7.1671272236034866</v>
      </c>
      <c r="P96">
        <f t="shared" si="12"/>
        <v>-24.19581600939885</v>
      </c>
      <c r="S96">
        <f t="shared" si="13"/>
        <v>477053.45912722364</v>
      </c>
      <c r="T96">
        <f t="shared" si="14"/>
        <v>4300330.2421839908</v>
      </c>
    </row>
    <row r="97" spans="1:20" x14ac:dyDescent="0.25">
      <c r="A97" s="3" t="s">
        <v>14</v>
      </c>
      <c r="B97" s="2">
        <v>89.9</v>
      </c>
      <c r="C97">
        <v>23.32</v>
      </c>
      <c r="D97">
        <v>114.4</v>
      </c>
      <c r="E97" s="1" t="s">
        <v>2</v>
      </c>
      <c r="F97" s="1" t="s">
        <v>3</v>
      </c>
      <c r="J97" s="17">
        <v>477046.29200000002</v>
      </c>
      <c r="K97" s="17">
        <v>4300354.4380000001</v>
      </c>
      <c r="L97">
        <f t="shared" si="8"/>
        <v>0.44950000000000001</v>
      </c>
      <c r="M97" s="2">
        <f t="shared" si="9"/>
        <v>23.769500000000001</v>
      </c>
      <c r="N97">
        <f t="shared" si="10"/>
        <v>1.9966566642815131</v>
      </c>
      <c r="O97">
        <f t="shared" si="11"/>
        <v>21.646495275532427</v>
      </c>
      <c r="P97">
        <f t="shared" si="12"/>
        <v>-9.8192857447144473</v>
      </c>
      <c r="S97">
        <f t="shared" si="13"/>
        <v>477067.93849527556</v>
      </c>
      <c r="T97">
        <f t="shared" si="14"/>
        <v>4300344.6187142553</v>
      </c>
    </row>
    <row r="98" spans="1:20" x14ac:dyDescent="0.25">
      <c r="A98" s="3" t="s">
        <v>14</v>
      </c>
      <c r="B98" s="2">
        <v>113.5</v>
      </c>
      <c r="C98">
        <v>33.26</v>
      </c>
      <c r="D98">
        <v>110.7</v>
      </c>
      <c r="E98" s="1" t="s">
        <v>2</v>
      </c>
      <c r="F98" s="1" t="s">
        <v>3</v>
      </c>
      <c r="J98" s="17">
        <v>477046.29200000002</v>
      </c>
      <c r="K98" s="17">
        <v>4300354.4380000001</v>
      </c>
      <c r="L98">
        <f t="shared" si="8"/>
        <v>0.5675</v>
      </c>
      <c r="M98" s="2">
        <f t="shared" si="9"/>
        <v>33.827500000000001</v>
      </c>
      <c r="N98">
        <f t="shared" si="10"/>
        <v>1.9320794819577229</v>
      </c>
      <c r="O98">
        <f t="shared" si="11"/>
        <v>31.643732952897334</v>
      </c>
      <c r="P98">
        <f t="shared" si="12"/>
        <v>-11.957170277942822</v>
      </c>
      <c r="S98">
        <f t="shared" si="13"/>
        <v>477077.9357329529</v>
      </c>
      <c r="T98">
        <f t="shared" si="14"/>
        <v>4300342.4808297222</v>
      </c>
    </row>
    <row r="99" spans="1:20" x14ac:dyDescent="0.25">
      <c r="A99" s="3" t="s">
        <v>14</v>
      </c>
      <c r="B99" s="2">
        <v>65</v>
      </c>
      <c r="C99">
        <v>2.74</v>
      </c>
      <c r="D99">
        <v>13</v>
      </c>
      <c r="E99" s="1" t="s">
        <v>2</v>
      </c>
      <c r="F99" s="1" t="s">
        <v>3</v>
      </c>
      <c r="J99" s="17">
        <v>477046.29200000002</v>
      </c>
      <c r="K99" s="17">
        <v>4300354.4380000001</v>
      </c>
      <c r="L99">
        <f t="shared" si="8"/>
        <v>0.32500000000000001</v>
      </c>
      <c r="M99" s="2">
        <f t="shared" si="9"/>
        <v>3.0650000000000004</v>
      </c>
      <c r="N99">
        <f t="shared" si="10"/>
        <v>0.22689280275926285</v>
      </c>
      <c r="O99">
        <f t="shared" si="11"/>
        <v>0.68947498156394638</v>
      </c>
      <c r="P99">
        <f t="shared" si="12"/>
        <v>2.9864442485667464</v>
      </c>
      <c r="S99">
        <f t="shared" si="13"/>
        <v>477046.98147498159</v>
      </c>
      <c r="T99">
        <f t="shared" si="14"/>
        <v>4300357.4244442489</v>
      </c>
    </row>
    <row r="100" spans="1:20" x14ac:dyDescent="0.25">
      <c r="A100" s="3" t="s">
        <v>14</v>
      </c>
      <c r="B100" s="2">
        <v>35.700000000000003</v>
      </c>
      <c r="C100">
        <v>10.3</v>
      </c>
      <c r="D100">
        <v>188</v>
      </c>
      <c r="E100" s="1" t="s">
        <v>2</v>
      </c>
      <c r="F100" s="1" t="s">
        <v>3</v>
      </c>
      <c r="J100" s="17">
        <v>477046.29200000002</v>
      </c>
      <c r="K100" s="17">
        <v>4300354.4380000001</v>
      </c>
      <c r="L100">
        <f t="shared" si="8"/>
        <v>0.17850000000000002</v>
      </c>
      <c r="M100" s="2">
        <f t="shared" si="9"/>
        <v>10.4785</v>
      </c>
      <c r="N100">
        <f t="shared" si="10"/>
        <v>3.2812189937493397</v>
      </c>
      <c r="O100">
        <f t="shared" si="11"/>
        <v>-1.4583253384100465</v>
      </c>
      <c r="P100">
        <f t="shared" si="12"/>
        <v>-10.376523958308544</v>
      </c>
      <c r="S100">
        <f t="shared" si="13"/>
        <v>477044.83367466158</v>
      </c>
      <c r="T100">
        <f t="shared" si="14"/>
        <v>4300344.0614760416</v>
      </c>
    </row>
    <row r="101" spans="1:20" x14ac:dyDescent="0.25">
      <c r="A101" s="3" t="s">
        <v>14</v>
      </c>
      <c r="B101" s="2">
        <v>65.8</v>
      </c>
      <c r="C101">
        <v>19.87</v>
      </c>
      <c r="D101">
        <v>138.19999999999999</v>
      </c>
      <c r="E101" s="1" t="s">
        <v>2</v>
      </c>
      <c r="F101" s="1" t="s">
        <v>3</v>
      </c>
      <c r="J101" s="17">
        <v>477046.29200000002</v>
      </c>
      <c r="K101" s="17">
        <v>4300354.4380000001</v>
      </c>
      <c r="L101">
        <f t="shared" si="8"/>
        <v>0.32899999999999996</v>
      </c>
      <c r="M101" s="2">
        <f t="shared" si="9"/>
        <v>20.199000000000002</v>
      </c>
      <c r="N101">
        <f t="shared" si="10"/>
        <v>2.412045026256163</v>
      </c>
      <c r="O101">
        <f t="shared" si="11"/>
        <v>13.463289366568699</v>
      </c>
      <c r="P101">
        <f t="shared" si="12"/>
        <v>-15.057869717594127</v>
      </c>
      <c r="S101">
        <f t="shared" si="13"/>
        <v>477059.75528936659</v>
      </c>
      <c r="T101">
        <f t="shared" si="14"/>
        <v>4300339.3801302826</v>
      </c>
    </row>
    <row r="102" spans="1:20" x14ac:dyDescent="0.25">
      <c r="A102" s="3" t="s">
        <v>14</v>
      </c>
      <c r="B102" s="2">
        <v>78.5</v>
      </c>
      <c r="C102">
        <v>25.37</v>
      </c>
      <c r="D102">
        <v>129.19999999999999</v>
      </c>
      <c r="E102" s="1" t="s">
        <v>2</v>
      </c>
      <c r="F102" s="1" t="s">
        <v>3</v>
      </c>
      <c r="J102" s="17">
        <v>477046.29200000002</v>
      </c>
      <c r="K102" s="17">
        <v>4300354.4380000001</v>
      </c>
      <c r="L102">
        <f t="shared" si="8"/>
        <v>0.39250000000000002</v>
      </c>
      <c r="M102" s="2">
        <f t="shared" si="9"/>
        <v>25.762499999999999</v>
      </c>
      <c r="N102">
        <f t="shared" si="10"/>
        <v>2.2549653935766734</v>
      </c>
      <c r="O102">
        <f t="shared" si="11"/>
        <v>19.964507390241433</v>
      </c>
      <c r="P102">
        <f t="shared" si="12"/>
        <v>-16.282654909903211</v>
      </c>
      <c r="S102">
        <f t="shared" si="13"/>
        <v>477066.25650739024</v>
      </c>
      <c r="T102">
        <f t="shared" si="14"/>
        <v>4300338.1553450897</v>
      </c>
    </row>
    <row r="103" spans="1:20" x14ac:dyDescent="0.25">
      <c r="A103" s="3" t="s">
        <v>14</v>
      </c>
      <c r="B103" s="2">
        <v>84.3</v>
      </c>
      <c r="C103">
        <v>13.09</v>
      </c>
      <c r="D103">
        <v>111.24</v>
      </c>
      <c r="E103" s="1" t="s">
        <v>2</v>
      </c>
      <c r="F103" s="1" t="s">
        <v>3</v>
      </c>
      <c r="J103" s="17">
        <v>477046.29200000002</v>
      </c>
      <c r="K103" s="17">
        <v>4300354.4380000001</v>
      </c>
      <c r="L103">
        <f t="shared" si="8"/>
        <v>0.42149999999999999</v>
      </c>
      <c r="M103" s="2">
        <f t="shared" si="9"/>
        <v>13.5115</v>
      </c>
      <c r="N103">
        <f t="shared" si="10"/>
        <v>1.9415042599184922</v>
      </c>
      <c r="O103">
        <f t="shared" si="11"/>
        <v>12.593678835979118</v>
      </c>
      <c r="P103">
        <f t="shared" si="12"/>
        <v>-4.8948836172284684</v>
      </c>
      <c r="S103">
        <f t="shared" si="13"/>
        <v>477058.88567883597</v>
      </c>
      <c r="T103">
        <f t="shared" si="14"/>
        <v>4300349.5431163833</v>
      </c>
    </row>
    <row r="104" spans="1:20" x14ac:dyDescent="0.25">
      <c r="A104" s="4" t="s">
        <v>16</v>
      </c>
      <c r="B104" s="5">
        <v>32.200000000000003</v>
      </c>
      <c r="C104" s="6">
        <v>12.95</v>
      </c>
      <c r="D104" s="6">
        <v>332</v>
      </c>
      <c r="E104" s="7" t="s">
        <v>2</v>
      </c>
      <c r="F104" s="7" t="s">
        <v>3</v>
      </c>
      <c r="G104" s="7"/>
      <c r="H104" s="7"/>
      <c r="J104" s="17">
        <v>477054.10399999999</v>
      </c>
      <c r="K104" s="17">
        <v>4300360.0199999996</v>
      </c>
      <c r="L104">
        <f t="shared" si="8"/>
        <v>0.161</v>
      </c>
      <c r="M104" s="2">
        <f t="shared" si="9"/>
        <v>13.110999999999999</v>
      </c>
      <c r="N104">
        <f t="shared" si="10"/>
        <v>5.7944931166211742</v>
      </c>
      <c r="O104">
        <f t="shared" si="11"/>
        <v>-6.1552416596858137</v>
      </c>
      <c r="P104">
        <f t="shared" si="12"/>
        <v>11.57632588997339</v>
      </c>
      <c r="S104">
        <f t="shared" si="13"/>
        <v>477047.94875834032</v>
      </c>
      <c r="T104">
        <f t="shared" si="14"/>
        <v>4300371.5963258892</v>
      </c>
    </row>
    <row r="105" spans="1:20" x14ac:dyDescent="0.25">
      <c r="A105" s="4" t="s">
        <v>16</v>
      </c>
      <c r="B105" s="2">
        <v>54</v>
      </c>
      <c r="C105">
        <v>12.97</v>
      </c>
      <c r="D105">
        <v>322.7</v>
      </c>
      <c r="E105" s="1" t="s">
        <v>2</v>
      </c>
      <c r="F105" s="1" t="s">
        <v>3</v>
      </c>
      <c r="J105" s="17">
        <v>477054.10399999999</v>
      </c>
      <c r="K105" s="17">
        <v>4300360.0199999996</v>
      </c>
      <c r="L105">
        <f t="shared" si="8"/>
        <v>0.27</v>
      </c>
      <c r="M105" s="2">
        <f t="shared" si="9"/>
        <v>13.24</v>
      </c>
      <c r="N105">
        <f t="shared" si="10"/>
        <v>5.632177496185701</v>
      </c>
      <c r="O105">
        <f t="shared" si="11"/>
        <v>-8.0232864195180209</v>
      </c>
      <c r="P105">
        <f t="shared" si="12"/>
        <v>10.532068886518818</v>
      </c>
      <c r="S105">
        <f t="shared" si="13"/>
        <v>477046.08071358048</v>
      </c>
      <c r="T105">
        <f t="shared" si="14"/>
        <v>4300370.5520688863</v>
      </c>
    </row>
    <row r="106" spans="1:20" x14ac:dyDescent="0.25">
      <c r="A106" s="4" t="s">
        <v>16</v>
      </c>
      <c r="B106" s="2">
        <v>30.2</v>
      </c>
      <c r="C106">
        <v>15.22</v>
      </c>
      <c r="D106">
        <v>1.2</v>
      </c>
      <c r="E106" s="1" t="s">
        <v>2</v>
      </c>
      <c r="F106" s="1" t="s">
        <v>3</v>
      </c>
      <c r="J106" s="17">
        <v>477054.10399999999</v>
      </c>
      <c r="K106" s="17">
        <v>4300360.0199999996</v>
      </c>
      <c r="L106">
        <f t="shared" si="8"/>
        <v>0.151</v>
      </c>
      <c r="M106" s="2">
        <f t="shared" si="9"/>
        <v>15.371</v>
      </c>
      <c r="N106">
        <f t="shared" si="10"/>
        <v>2.0943951023931952E-2</v>
      </c>
      <c r="O106">
        <f t="shared" si="11"/>
        <v>0.32190593602707979</v>
      </c>
      <c r="P106">
        <f t="shared" si="12"/>
        <v>15.36762888569185</v>
      </c>
      <c r="S106">
        <f t="shared" si="13"/>
        <v>477054.42590593599</v>
      </c>
      <c r="T106">
        <f t="shared" si="14"/>
        <v>4300375.387628885</v>
      </c>
    </row>
    <row r="107" spans="1:20" x14ac:dyDescent="0.25">
      <c r="A107" s="3" t="s">
        <v>17</v>
      </c>
      <c r="B107" s="2">
        <v>66.2</v>
      </c>
      <c r="C107">
        <v>15.29</v>
      </c>
      <c r="D107">
        <v>299.89999999999998</v>
      </c>
      <c r="E107" s="1" t="s">
        <v>2</v>
      </c>
      <c r="F107" s="1" t="s">
        <v>3</v>
      </c>
      <c r="J107" s="17">
        <v>477136.13900000002</v>
      </c>
      <c r="K107" s="17">
        <v>4300422.2510000002</v>
      </c>
      <c r="L107">
        <f t="shared" si="8"/>
        <v>0.33100000000000002</v>
      </c>
      <c r="M107" s="2">
        <f t="shared" si="9"/>
        <v>15.620999999999999</v>
      </c>
      <c r="N107">
        <f t="shared" si="10"/>
        <v>5.2342424267309937</v>
      </c>
      <c r="O107">
        <f t="shared" si="11"/>
        <v>-13.541794115123055</v>
      </c>
      <c r="P107">
        <f t="shared" si="12"/>
        <v>7.7868769826945741</v>
      </c>
      <c r="S107">
        <f t="shared" si="13"/>
        <v>477122.59720588493</v>
      </c>
      <c r="T107">
        <f t="shared" si="14"/>
        <v>4300430.0378769832</v>
      </c>
    </row>
    <row r="108" spans="1:20" x14ac:dyDescent="0.25">
      <c r="A108" s="3" t="s">
        <v>17</v>
      </c>
      <c r="B108" s="2">
        <v>70.7</v>
      </c>
      <c r="C108">
        <v>2.17</v>
      </c>
      <c r="D108">
        <v>78.5</v>
      </c>
      <c r="E108" s="1" t="s">
        <v>2</v>
      </c>
      <c r="F108" s="1" t="s">
        <v>3</v>
      </c>
      <c r="J108" s="17">
        <v>477136.13900000002</v>
      </c>
      <c r="K108" s="17">
        <v>4300422.2510000002</v>
      </c>
      <c r="L108">
        <f t="shared" si="8"/>
        <v>0.35350000000000004</v>
      </c>
      <c r="M108" s="2">
        <f t="shared" si="9"/>
        <v>2.5234999999999999</v>
      </c>
      <c r="N108">
        <f t="shared" si="10"/>
        <v>1.3700834628155487</v>
      </c>
      <c r="O108">
        <f t="shared" si="11"/>
        <v>2.4728399921106634</v>
      </c>
      <c r="P108">
        <f t="shared" si="12"/>
        <v>0.50310498250179703</v>
      </c>
      <c r="S108">
        <f t="shared" si="13"/>
        <v>477138.61183999211</v>
      </c>
      <c r="T108">
        <f t="shared" si="14"/>
        <v>4300422.7541049831</v>
      </c>
    </row>
    <row r="109" spans="1:20" x14ac:dyDescent="0.25">
      <c r="A109" s="3" t="s">
        <v>17</v>
      </c>
      <c r="B109" s="2">
        <v>82</v>
      </c>
      <c r="C109">
        <v>10.94</v>
      </c>
      <c r="D109">
        <v>72.7</v>
      </c>
      <c r="E109" s="1" t="s">
        <v>2</v>
      </c>
      <c r="F109" s="1" t="s">
        <v>3</v>
      </c>
      <c r="J109" s="17">
        <v>477136.13900000002</v>
      </c>
      <c r="K109" s="17">
        <v>4300422.2510000002</v>
      </c>
      <c r="L109">
        <f t="shared" si="8"/>
        <v>0.41</v>
      </c>
      <c r="M109" s="2">
        <f t="shared" si="9"/>
        <v>11.35</v>
      </c>
      <c r="N109">
        <f t="shared" si="10"/>
        <v>1.2688543661998777</v>
      </c>
      <c r="O109">
        <f t="shared" si="11"/>
        <v>10.836535074356751</v>
      </c>
      <c r="P109">
        <f t="shared" si="12"/>
        <v>3.3752048207828698</v>
      </c>
      <c r="S109">
        <f t="shared" si="13"/>
        <v>477146.97553507437</v>
      </c>
      <c r="T109">
        <f t="shared" si="14"/>
        <v>4300425.6262048213</v>
      </c>
    </row>
    <row r="110" spans="1:20" x14ac:dyDescent="0.25">
      <c r="A110" s="3" t="s">
        <v>17</v>
      </c>
      <c r="B110" s="2">
        <v>65</v>
      </c>
      <c r="C110">
        <v>27.7</v>
      </c>
      <c r="D110">
        <v>161.80000000000001</v>
      </c>
      <c r="E110" s="1" t="s">
        <v>2</v>
      </c>
      <c r="F110" s="1" t="s">
        <v>3</v>
      </c>
      <c r="J110" s="17">
        <v>477136.13900000002</v>
      </c>
      <c r="K110" s="17">
        <v>4300422.2510000002</v>
      </c>
      <c r="L110">
        <f t="shared" si="8"/>
        <v>0.32500000000000001</v>
      </c>
      <c r="M110" s="2">
        <f t="shared" si="9"/>
        <v>28.024999999999999</v>
      </c>
      <c r="N110">
        <f t="shared" si="10"/>
        <v>2.8239427297268254</v>
      </c>
      <c r="O110">
        <f t="shared" si="11"/>
        <v>8.753186091305313</v>
      </c>
      <c r="P110">
        <f t="shared" si="12"/>
        <v>-26.622966743978388</v>
      </c>
      <c r="S110">
        <f t="shared" si="13"/>
        <v>477144.89218609134</v>
      </c>
      <c r="T110">
        <f t="shared" si="14"/>
        <v>4300395.6280332562</v>
      </c>
    </row>
    <row r="111" spans="1:20" x14ac:dyDescent="0.25">
      <c r="A111" s="3" t="s">
        <v>17</v>
      </c>
      <c r="B111" s="2">
        <v>79.5</v>
      </c>
      <c r="C111">
        <v>26.78</v>
      </c>
      <c r="D111">
        <v>155.19999999999999</v>
      </c>
      <c r="E111" s="1" t="s">
        <v>2</v>
      </c>
      <c r="F111" s="1" t="s">
        <v>3</v>
      </c>
      <c r="G111" s="1" t="s">
        <v>5</v>
      </c>
      <c r="H111" s="1" t="s">
        <v>18</v>
      </c>
      <c r="J111" s="17">
        <v>477136.13900000002</v>
      </c>
      <c r="K111" s="17">
        <v>4300422.2510000002</v>
      </c>
      <c r="L111">
        <f t="shared" si="8"/>
        <v>0.39750000000000002</v>
      </c>
      <c r="M111" s="2">
        <f t="shared" si="9"/>
        <v>27.177500000000002</v>
      </c>
      <c r="N111">
        <f t="shared" si="10"/>
        <v>2.7087509990951992</v>
      </c>
      <c r="O111">
        <f t="shared" si="11"/>
        <v>11.399658970680987</v>
      </c>
      <c r="P111">
        <f t="shared" si="12"/>
        <v>-24.671122422828123</v>
      </c>
      <c r="S111">
        <f t="shared" si="13"/>
        <v>477147.53865897073</v>
      </c>
      <c r="T111">
        <f t="shared" si="14"/>
        <v>4300397.5798775777</v>
      </c>
    </row>
    <row r="112" spans="1:20" x14ac:dyDescent="0.25">
      <c r="A112" s="3" t="s">
        <v>17</v>
      </c>
      <c r="B112" s="2">
        <v>88</v>
      </c>
      <c r="C112">
        <v>17.559999999999999</v>
      </c>
      <c r="D112">
        <v>206</v>
      </c>
      <c r="E112" s="1" t="s">
        <v>2</v>
      </c>
      <c r="F112" s="1" t="s">
        <v>3</v>
      </c>
      <c r="J112" s="17">
        <v>477136.13900000002</v>
      </c>
      <c r="K112" s="17">
        <v>4300422.2510000002</v>
      </c>
      <c r="L112">
        <f t="shared" si="8"/>
        <v>0.44</v>
      </c>
      <c r="M112" s="2">
        <f t="shared" si="9"/>
        <v>18</v>
      </c>
      <c r="N112">
        <f t="shared" si="10"/>
        <v>3.595378259108319</v>
      </c>
      <c r="O112">
        <f t="shared" si="11"/>
        <v>-7.8906806422033942</v>
      </c>
      <c r="P112">
        <f t="shared" si="12"/>
        <v>-16.178292833385004</v>
      </c>
      <c r="S112">
        <f t="shared" si="13"/>
        <v>477128.24831935781</v>
      </c>
      <c r="T112">
        <f t="shared" si="14"/>
        <v>4300406.0727071669</v>
      </c>
    </row>
    <row r="113" spans="1:20" x14ac:dyDescent="0.25">
      <c r="A113" s="3" t="s">
        <v>17</v>
      </c>
      <c r="B113" s="2">
        <v>67.5</v>
      </c>
      <c r="C113">
        <v>11.14</v>
      </c>
      <c r="D113">
        <v>251.2</v>
      </c>
      <c r="E113" s="1" t="s">
        <v>2</v>
      </c>
      <c r="F113" s="1" t="s">
        <v>3</v>
      </c>
      <c r="J113" s="17">
        <v>477136.13900000002</v>
      </c>
      <c r="K113" s="17">
        <v>4300422.2510000002</v>
      </c>
      <c r="L113">
        <f t="shared" si="8"/>
        <v>0.33750000000000002</v>
      </c>
      <c r="M113" s="2">
        <f t="shared" si="9"/>
        <v>11.477500000000001</v>
      </c>
      <c r="N113">
        <f t="shared" si="10"/>
        <v>4.3842670810097557</v>
      </c>
      <c r="O113">
        <f t="shared" si="11"/>
        <v>-10.865166882977904</v>
      </c>
      <c r="P113">
        <f t="shared" si="12"/>
        <v>-3.6988045170081931</v>
      </c>
      <c r="S113">
        <f t="shared" si="13"/>
        <v>477125.27383311704</v>
      </c>
      <c r="T113">
        <f t="shared" si="14"/>
        <v>4300418.5521954829</v>
      </c>
    </row>
    <row r="114" spans="1:20" x14ac:dyDescent="0.25">
      <c r="A114" s="3" t="s">
        <v>17</v>
      </c>
      <c r="B114" s="2">
        <v>52.8</v>
      </c>
      <c r="C114">
        <v>12.52</v>
      </c>
      <c r="D114">
        <v>248</v>
      </c>
      <c r="E114" s="1" t="s">
        <v>2</v>
      </c>
      <c r="F114" s="1" t="s">
        <v>3</v>
      </c>
      <c r="G114" s="1" t="s">
        <v>5</v>
      </c>
      <c r="J114" s="17">
        <v>477136.13900000002</v>
      </c>
      <c r="K114" s="17">
        <v>4300422.2510000002</v>
      </c>
      <c r="L114">
        <f t="shared" si="8"/>
        <v>0.26400000000000001</v>
      </c>
      <c r="M114" s="2">
        <f t="shared" si="9"/>
        <v>12.783999999999999</v>
      </c>
      <c r="N114">
        <f t="shared" si="10"/>
        <v>4.3284165449459371</v>
      </c>
      <c r="O114">
        <f t="shared" si="11"/>
        <v>-11.853118396781808</v>
      </c>
      <c r="P114">
        <f t="shared" si="12"/>
        <v>-4.7889706902290223</v>
      </c>
      <c r="S114">
        <f t="shared" si="13"/>
        <v>477124.28588160325</v>
      </c>
      <c r="T114">
        <f t="shared" si="14"/>
        <v>4300417.4620293099</v>
      </c>
    </row>
    <row r="115" spans="1:20" x14ac:dyDescent="0.25">
      <c r="A115" s="3" t="s">
        <v>17</v>
      </c>
      <c r="B115" s="2">
        <v>67.8</v>
      </c>
      <c r="C115">
        <v>18.399999999999999</v>
      </c>
      <c r="D115">
        <v>80.2</v>
      </c>
      <c r="E115" s="1" t="s">
        <v>2</v>
      </c>
      <c r="F115" s="1" t="s">
        <v>3</v>
      </c>
      <c r="J115" s="17">
        <v>477136.13900000002</v>
      </c>
      <c r="K115" s="17">
        <v>4300422.2510000002</v>
      </c>
      <c r="L115">
        <f t="shared" si="8"/>
        <v>0.33899999999999997</v>
      </c>
      <c r="M115" s="2">
        <f t="shared" si="9"/>
        <v>18.738999999999997</v>
      </c>
      <c r="N115">
        <f t="shared" si="10"/>
        <v>1.3997540600994522</v>
      </c>
      <c r="O115">
        <f t="shared" si="11"/>
        <v>18.46555860968212</v>
      </c>
      <c r="P115">
        <f t="shared" si="12"/>
        <v>3.1895558048722847</v>
      </c>
      <c r="S115">
        <f t="shared" si="13"/>
        <v>477154.60455860972</v>
      </c>
      <c r="T115">
        <f t="shared" si="14"/>
        <v>4300425.4405558053</v>
      </c>
    </row>
    <row r="116" spans="1:20" x14ac:dyDescent="0.25">
      <c r="A116" s="3" t="s">
        <v>17</v>
      </c>
      <c r="B116" s="2">
        <v>73</v>
      </c>
      <c r="C116">
        <v>22.41</v>
      </c>
      <c r="D116">
        <v>111.3</v>
      </c>
      <c r="E116" s="1" t="s">
        <v>2</v>
      </c>
      <c r="F116" s="1" t="s">
        <v>3</v>
      </c>
      <c r="J116" s="17">
        <v>477136.13900000002</v>
      </c>
      <c r="K116" s="17">
        <v>4300422.2510000002</v>
      </c>
      <c r="L116">
        <f t="shared" si="8"/>
        <v>0.36499999999999999</v>
      </c>
      <c r="M116" s="2">
        <f t="shared" si="9"/>
        <v>22.774999999999999</v>
      </c>
      <c r="N116">
        <f t="shared" si="10"/>
        <v>1.9425514574696887</v>
      </c>
      <c r="O116">
        <f t="shared" si="11"/>
        <v>21.219267708260876</v>
      </c>
      <c r="P116">
        <f t="shared" si="12"/>
        <v>-8.2730467740220792</v>
      </c>
      <c r="S116">
        <f t="shared" si="13"/>
        <v>477157.35826770827</v>
      </c>
      <c r="T116">
        <f t="shared" si="14"/>
        <v>4300413.9779532263</v>
      </c>
    </row>
    <row r="117" spans="1:20" x14ac:dyDescent="0.25">
      <c r="A117" s="3" t="s">
        <v>17</v>
      </c>
      <c r="B117" s="2">
        <v>62.8</v>
      </c>
      <c r="C117">
        <v>21.1</v>
      </c>
      <c r="D117">
        <v>133</v>
      </c>
      <c r="E117" s="1" t="s">
        <v>2</v>
      </c>
      <c r="F117" s="1" t="s">
        <v>3</v>
      </c>
      <c r="J117" s="17">
        <v>477136.13900000002</v>
      </c>
      <c r="K117" s="17">
        <v>4300422.2510000002</v>
      </c>
      <c r="L117">
        <f t="shared" si="8"/>
        <v>0.314</v>
      </c>
      <c r="M117" s="2">
        <f t="shared" si="9"/>
        <v>21.414000000000001</v>
      </c>
      <c r="N117">
        <f t="shared" si="10"/>
        <v>2.3212879051524582</v>
      </c>
      <c r="O117">
        <f t="shared" si="11"/>
        <v>15.661208166472919</v>
      </c>
      <c r="P117">
        <f t="shared" si="12"/>
        <v>-14.604312882378341</v>
      </c>
      <c r="S117">
        <f t="shared" si="13"/>
        <v>477151.80020816647</v>
      </c>
      <c r="T117">
        <f t="shared" si="14"/>
        <v>4300407.6466871174</v>
      </c>
    </row>
    <row r="118" spans="1:20" x14ac:dyDescent="0.25">
      <c r="A118" s="3" t="s">
        <v>17</v>
      </c>
      <c r="B118" s="2">
        <v>66</v>
      </c>
      <c r="C118">
        <v>22.75</v>
      </c>
      <c r="D118">
        <v>151.69999999999999</v>
      </c>
      <c r="E118" s="1" t="s">
        <v>2</v>
      </c>
      <c r="F118" s="1" t="s">
        <v>3</v>
      </c>
      <c r="J118" s="17">
        <v>477136.13900000002</v>
      </c>
      <c r="K118" s="17">
        <v>4300422.2510000002</v>
      </c>
      <c r="L118">
        <f t="shared" si="8"/>
        <v>0.33</v>
      </c>
      <c r="M118" s="2">
        <f t="shared" si="9"/>
        <v>23.08</v>
      </c>
      <c r="N118">
        <f t="shared" si="10"/>
        <v>2.6476644752753979</v>
      </c>
      <c r="O118">
        <f t="shared" si="11"/>
        <v>10.941955864807444</v>
      </c>
      <c r="P118">
        <f t="shared" si="12"/>
        <v>-20.321417318991458</v>
      </c>
      <c r="S118">
        <f t="shared" si="13"/>
        <v>477147.0809558648</v>
      </c>
      <c r="T118">
        <f t="shared" si="14"/>
        <v>4300401.9295826815</v>
      </c>
    </row>
    <row r="119" spans="1:20" x14ac:dyDescent="0.25">
      <c r="A119" s="3" t="s">
        <v>17</v>
      </c>
      <c r="B119" s="2">
        <v>72.099999999999994</v>
      </c>
      <c r="C119">
        <v>22.57</v>
      </c>
      <c r="D119">
        <v>154.5</v>
      </c>
      <c r="E119" s="1" t="s">
        <v>2</v>
      </c>
      <c r="F119" s="1" t="s">
        <v>3</v>
      </c>
      <c r="J119" s="17">
        <v>477136.13900000002</v>
      </c>
      <c r="K119" s="17">
        <v>4300422.2510000002</v>
      </c>
      <c r="L119">
        <f t="shared" si="8"/>
        <v>0.36049999999999999</v>
      </c>
      <c r="M119" s="2">
        <f t="shared" si="9"/>
        <v>22.930499999999999</v>
      </c>
      <c r="N119">
        <f t="shared" si="10"/>
        <v>2.6965336943312392</v>
      </c>
      <c r="O119">
        <f t="shared" si="11"/>
        <v>9.871834705362609</v>
      </c>
      <c r="P119">
        <f t="shared" si="12"/>
        <v>-20.696731862784478</v>
      </c>
      <c r="S119">
        <f t="shared" si="13"/>
        <v>477146.01083470538</v>
      </c>
      <c r="T119">
        <f t="shared" si="14"/>
        <v>4300401.5542681376</v>
      </c>
    </row>
    <row r="120" spans="1:20" x14ac:dyDescent="0.25">
      <c r="A120" s="3" t="s">
        <v>17</v>
      </c>
      <c r="B120" s="2">
        <v>74.3</v>
      </c>
      <c r="C120">
        <v>17.350000000000001</v>
      </c>
      <c r="D120">
        <v>212</v>
      </c>
      <c r="E120" s="1" t="s">
        <v>2</v>
      </c>
      <c r="F120" s="1" t="s">
        <v>3</v>
      </c>
      <c r="H120" s="1" t="s">
        <v>18</v>
      </c>
      <c r="J120" s="17">
        <v>477136.13900000002</v>
      </c>
      <c r="K120" s="17">
        <v>4300422.2510000002</v>
      </c>
      <c r="L120">
        <f t="shared" si="8"/>
        <v>0.3715</v>
      </c>
      <c r="M120" s="2">
        <f t="shared" si="9"/>
        <v>17.721500000000002</v>
      </c>
      <c r="N120">
        <f t="shared" si="10"/>
        <v>3.7000980142279785</v>
      </c>
      <c r="O120">
        <f t="shared" si="11"/>
        <v>-9.3909642411087404</v>
      </c>
      <c r="P120">
        <f t="shared" si="12"/>
        <v>-15.028684336036108</v>
      </c>
      <c r="S120">
        <f t="shared" si="13"/>
        <v>477126.74803575891</v>
      </c>
      <c r="T120">
        <f t="shared" si="14"/>
        <v>4300407.2223156644</v>
      </c>
    </row>
    <row r="121" spans="1:20" x14ac:dyDescent="0.25">
      <c r="A121" s="3" t="s">
        <v>30</v>
      </c>
      <c r="B121" s="2">
        <v>46</v>
      </c>
      <c r="C121">
        <v>21.46</v>
      </c>
      <c r="D121">
        <v>270.5</v>
      </c>
      <c r="E121" s="1" t="s">
        <v>2</v>
      </c>
      <c r="F121" s="1" t="s">
        <v>3</v>
      </c>
      <c r="J121" s="17">
        <v>477126.61700000003</v>
      </c>
      <c r="K121" s="17">
        <v>4300458.8810000001</v>
      </c>
      <c r="L121">
        <f t="shared" si="8"/>
        <v>0.23</v>
      </c>
      <c r="M121" s="2">
        <f t="shared" si="9"/>
        <v>21.69</v>
      </c>
      <c r="N121">
        <f t="shared" si="10"/>
        <v>4.7211156266446617</v>
      </c>
      <c r="O121">
        <f t="shared" si="11"/>
        <v>-21.689174111261877</v>
      </c>
      <c r="P121">
        <f t="shared" si="12"/>
        <v>0.18927855495973414</v>
      </c>
      <c r="S121">
        <f t="shared" si="13"/>
        <v>477104.92782588879</v>
      </c>
      <c r="T121">
        <f t="shared" si="14"/>
        <v>4300459.0702785552</v>
      </c>
    </row>
    <row r="122" spans="1:20" x14ac:dyDescent="0.25">
      <c r="A122" s="3" t="s">
        <v>30</v>
      </c>
      <c r="B122" s="2">
        <v>80.8</v>
      </c>
      <c r="C122">
        <v>21.71</v>
      </c>
      <c r="D122">
        <v>277.60000000000002</v>
      </c>
      <c r="E122" s="1" t="s">
        <v>2</v>
      </c>
      <c r="F122" s="1" t="s">
        <v>3</v>
      </c>
      <c r="J122" s="17">
        <v>477126.61700000003</v>
      </c>
      <c r="K122" s="17">
        <v>4300458.8810000001</v>
      </c>
      <c r="L122">
        <f t="shared" si="8"/>
        <v>0.40399999999999997</v>
      </c>
      <c r="M122" s="2">
        <f t="shared" si="9"/>
        <v>22.114000000000001</v>
      </c>
      <c r="N122">
        <f t="shared" si="10"/>
        <v>4.8450340035362593</v>
      </c>
      <c r="O122">
        <f t="shared" si="11"/>
        <v>-21.919740457122593</v>
      </c>
      <c r="P122">
        <f t="shared" si="12"/>
        <v>2.9247178141460153</v>
      </c>
      <c r="S122">
        <f t="shared" si="13"/>
        <v>477104.69725954288</v>
      </c>
      <c r="T122">
        <f t="shared" si="14"/>
        <v>4300461.8057178138</v>
      </c>
    </row>
    <row r="123" spans="1:20" x14ac:dyDescent="0.25">
      <c r="A123" s="3" t="s">
        <v>30</v>
      </c>
      <c r="B123" s="2">
        <v>26.5</v>
      </c>
      <c r="C123">
        <v>24.64</v>
      </c>
      <c r="D123">
        <v>289.5</v>
      </c>
      <c r="E123" s="1" t="s">
        <v>2</v>
      </c>
      <c r="F123" s="1" t="s">
        <v>3</v>
      </c>
      <c r="J123" s="17">
        <v>477126.61700000003</v>
      </c>
      <c r="K123" s="17">
        <v>4300458.8810000001</v>
      </c>
      <c r="L123">
        <f t="shared" si="8"/>
        <v>0.13250000000000001</v>
      </c>
      <c r="M123" s="2">
        <f t="shared" si="9"/>
        <v>24.772500000000001</v>
      </c>
      <c r="N123">
        <f t="shared" si="10"/>
        <v>5.0527281845235841</v>
      </c>
      <c r="O123">
        <f t="shared" si="11"/>
        <v>-23.351586338080992</v>
      </c>
      <c r="P123">
        <f t="shared" si="12"/>
        <v>8.26923042036859</v>
      </c>
      <c r="S123">
        <f t="shared" si="13"/>
        <v>477103.26541366195</v>
      </c>
      <c r="T123">
        <f t="shared" si="14"/>
        <v>4300467.1502304208</v>
      </c>
    </row>
    <row r="124" spans="1:20" x14ac:dyDescent="0.25">
      <c r="A124" s="3" t="s">
        <v>30</v>
      </c>
      <c r="B124" s="2">
        <v>56.3</v>
      </c>
      <c r="C124">
        <v>27.95</v>
      </c>
      <c r="D124">
        <v>295.7</v>
      </c>
      <c r="E124" s="1" t="s">
        <v>2</v>
      </c>
      <c r="F124" s="1" t="s">
        <v>3</v>
      </c>
      <c r="J124" s="17">
        <v>477126.61700000003</v>
      </c>
      <c r="K124" s="17">
        <v>4300458.8810000001</v>
      </c>
      <c r="L124">
        <f t="shared" si="8"/>
        <v>0.28149999999999997</v>
      </c>
      <c r="M124" s="2">
        <f t="shared" si="9"/>
        <v>28.2315</v>
      </c>
      <c r="N124">
        <f t="shared" si="10"/>
        <v>5.160938598147232</v>
      </c>
      <c r="O124">
        <f t="shared" si="11"/>
        <v>-25.438755927454633</v>
      </c>
      <c r="P124">
        <f t="shared" si="12"/>
        <v>12.242846446533244</v>
      </c>
      <c r="S124">
        <f t="shared" si="13"/>
        <v>477101.17824407259</v>
      </c>
      <c r="T124">
        <f t="shared" si="14"/>
        <v>4300471.1238464462</v>
      </c>
    </row>
    <row r="125" spans="1:20" x14ac:dyDescent="0.25">
      <c r="A125" s="3" t="s">
        <v>30</v>
      </c>
      <c r="B125" s="2">
        <v>49</v>
      </c>
      <c r="C125">
        <v>30.26</v>
      </c>
      <c r="D125">
        <v>302.8</v>
      </c>
      <c r="E125" s="1" t="s">
        <v>2</v>
      </c>
      <c r="F125" s="1" t="s">
        <v>3</v>
      </c>
      <c r="J125" s="17">
        <v>477126.61700000003</v>
      </c>
      <c r="K125" s="17">
        <v>4300458.8810000001</v>
      </c>
      <c r="L125">
        <f t="shared" si="8"/>
        <v>0.245</v>
      </c>
      <c r="M125" s="2">
        <f t="shared" si="9"/>
        <v>30.505000000000003</v>
      </c>
      <c r="N125">
        <f t="shared" si="10"/>
        <v>5.2848569750388297</v>
      </c>
      <c r="O125">
        <f t="shared" si="11"/>
        <v>-25.641484239635858</v>
      </c>
      <c r="P125">
        <f t="shared" si="12"/>
        <v>16.524808954674974</v>
      </c>
      <c r="S125">
        <f t="shared" si="13"/>
        <v>477100.97551576036</v>
      </c>
      <c r="T125">
        <f t="shared" si="14"/>
        <v>4300475.4058089545</v>
      </c>
    </row>
    <row r="126" spans="1:20" x14ac:dyDescent="0.25">
      <c r="A126" s="3" t="s">
        <v>30</v>
      </c>
      <c r="B126" s="2">
        <v>34.799999999999997</v>
      </c>
      <c r="C126">
        <v>27</v>
      </c>
      <c r="D126">
        <v>302</v>
      </c>
      <c r="E126" s="1" t="s">
        <v>2</v>
      </c>
      <c r="F126" s="1" t="s">
        <v>3</v>
      </c>
      <c r="J126" s="17">
        <v>477126.61700000003</v>
      </c>
      <c r="K126" s="17">
        <v>4300458.8810000001</v>
      </c>
      <c r="L126">
        <f t="shared" si="8"/>
        <v>0.17399999999999999</v>
      </c>
      <c r="M126" s="2">
        <f t="shared" si="9"/>
        <v>27.173999999999999</v>
      </c>
      <c r="N126">
        <f t="shared" si="10"/>
        <v>5.270894341022875</v>
      </c>
      <c r="O126">
        <f t="shared" si="11"/>
        <v>-23.044858964954724</v>
      </c>
      <c r="P126">
        <f t="shared" si="12"/>
        <v>14.400026086273103</v>
      </c>
      <c r="S126">
        <f t="shared" si="13"/>
        <v>477103.57214103505</v>
      </c>
      <c r="T126">
        <f t="shared" si="14"/>
        <v>4300473.2810260868</v>
      </c>
    </row>
    <row r="127" spans="1:20" x14ac:dyDescent="0.25">
      <c r="A127" s="3" t="s">
        <v>30</v>
      </c>
      <c r="B127" s="2">
        <v>54.2</v>
      </c>
      <c r="C127">
        <v>30.69</v>
      </c>
      <c r="D127">
        <v>316.5</v>
      </c>
      <c r="E127" s="1" t="s">
        <v>2</v>
      </c>
      <c r="F127" s="1" t="s">
        <v>3</v>
      </c>
      <c r="J127" s="17">
        <v>477126.61700000003</v>
      </c>
      <c r="K127" s="17">
        <v>4300458.8810000001</v>
      </c>
      <c r="L127">
        <f t="shared" si="8"/>
        <v>0.27100000000000002</v>
      </c>
      <c r="M127" s="2">
        <f t="shared" si="9"/>
        <v>30.961000000000002</v>
      </c>
      <c r="N127">
        <f t="shared" si="10"/>
        <v>5.523967082562053</v>
      </c>
      <c r="O127">
        <f t="shared" si="11"/>
        <v>-21.312146018054321</v>
      </c>
      <c r="P127">
        <f t="shared" si="12"/>
        <v>22.45831590091144</v>
      </c>
      <c r="S127">
        <f t="shared" si="13"/>
        <v>477105.304853982</v>
      </c>
      <c r="T127">
        <f t="shared" si="14"/>
        <v>4300481.3393159006</v>
      </c>
    </row>
    <row r="128" spans="1:20" x14ac:dyDescent="0.25">
      <c r="A128" s="3" t="s">
        <v>30</v>
      </c>
      <c r="B128" s="2">
        <v>55.5</v>
      </c>
      <c r="C128">
        <v>36.75</v>
      </c>
      <c r="D128">
        <v>331</v>
      </c>
      <c r="E128" s="1" t="s">
        <v>2</v>
      </c>
      <c r="F128" s="1" t="s">
        <v>3</v>
      </c>
      <c r="J128" s="17">
        <v>477126.61700000003</v>
      </c>
      <c r="K128" s="17">
        <v>4300458.8810000001</v>
      </c>
      <c r="L128">
        <f t="shared" si="8"/>
        <v>0.27750000000000002</v>
      </c>
      <c r="M128" s="2">
        <f t="shared" si="9"/>
        <v>37.027500000000003</v>
      </c>
      <c r="N128">
        <f t="shared" si="10"/>
        <v>5.7770398241012311</v>
      </c>
      <c r="O128">
        <f t="shared" si="11"/>
        <v>-17.951288213671241</v>
      </c>
      <c r="P128">
        <f t="shared" si="12"/>
        <v>32.38498120610398</v>
      </c>
      <c r="S128">
        <f t="shared" si="13"/>
        <v>477108.66571178637</v>
      </c>
      <c r="T128">
        <f t="shared" si="14"/>
        <v>4300491.2659812057</v>
      </c>
    </row>
    <row r="129" spans="1:20" x14ac:dyDescent="0.25">
      <c r="A129" s="3" t="s">
        <v>30</v>
      </c>
      <c r="B129" s="2">
        <v>29</v>
      </c>
      <c r="C129">
        <v>22.94</v>
      </c>
      <c r="D129">
        <v>335</v>
      </c>
      <c r="E129" s="1" t="s">
        <v>2</v>
      </c>
      <c r="F129" s="1" t="s">
        <v>3</v>
      </c>
      <c r="J129" s="17">
        <v>477126.61700000003</v>
      </c>
      <c r="K129" s="17">
        <v>4300458.8810000001</v>
      </c>
      <c r="L129">
        <f t="shared" si="8"/>
        <v>0.14499999999999999</v>
      </c>
      <c r="M129" s="2">
        <f t="shared" si="9"/>
        <v>23.085000000000001</v>
      </c>
      <c r="N129">
        <f t="shared" si="10"/>
        <v>5.8468529941810043</v>
      </c>
      <c r="O129">
        <f t="shared" si="11"/>
        <v>-9.7561425722840411</v>
      </c>
      <c r="P129">
        <f t="shared" si="12"/>
        <v>20.922115263741066</v>
      </c>
      <c r="S129">
        <f t="shared" si="13"/>
        <v>477116.86085742776</v>
      </c>
      <c r="T129">
        <f t="shared" si="14"/>
        <v>4300479.8031152636</v>
      </c>
    </row>
    <row r="130" spans="1:20" x14ac:dyDescent="0.25">
      <c r="A130" s="3" t="s">
        <v>30</v>
      </c>
      <c r="B130" s="2">
        <v>72</v>
      </c>
      <c r="C130">
        <v>45.12</v>
      </c>
      <c r="D130">
        <v>338.3</v>
      </c>
      <c r="E130" s="1" t="s">
        <v>2</v>
      </c>
      <c r="F130" s="1" t="s">
        <v>3</v>
      </c>
      <c r="J130" s="17">
        <v>477126.61700000003</v>
      </c>
      <c r="K130" s="17">
        <v>4300458.8810000001</v>
      </c>
      <c r="L130">
        <f t="shared" ref="L130:L193" si="15">B130/2/100</f>
        <v>0.36</v>
      </c>
      <c r="M130" s="2">
        <f t="shared" ref="M130:M193" si="16">C130+L130</f>
        <v>45.48</v>
      </c>
      <c r="N130">
        <f t="shared" ref="N130:N193" si="17">D130*(PI()/180)</f>
        <v>5.9044488594968172</v>
      </c>
      <c r="O130">
        <f t="shared" ref="O130:O193" si="18">M130*SIN(N130)</f>
        <v>-16.816082520813747</v>
      </c>
      <c r="P130">
        <f t="shared" ref="P130:P193" si="19">M130*COS(N130)</f>
        <v>42.256949353368874</v>
      </c>
      <c r="S130">
        <f t="shared" ref="S130:S193" si="20">J130+O130</f>
        <v>477109.80091747921</v>
      </c>
      <c r="T130">
        <f t="shared" si="14"/>
        <v>4300501.1379493531</v>
      </c>
    </row>
    <row r="131" spans="1:20" x14ac:dyDescent="0.25">
      <c r="A131" s="3" t="s">
        <v>30</v>
      </c>
      <c r="B131" s="2">
        <v>48.7</v>
      </c>
      <c r="C131">
        <v>38.56</v>
      </c>
      <c r="D131">
        <v>343</v>
      </c>
      <c r="E131" s="1" t="s">
        <v>2</v>
      </c>
      <c r="F131" s="1" t="s">
        <v>3</v>
      </c>
      <c r="J131" s="17">
        <v>477126.61700000003</v>
      </c>
      <c r="K131" s="17">
        <v>4300458.8810000001</v>
      </c>
      <c r="L131">
        <f t="shared" si="15"/>
        <v>0.24350000000000002</v>
      </c>
      <c r="M131" s="2">
        <f t="shared" si="16"/>
        <v>38.8035</v>
      </c>
      <c r="N131">
        <f t="shared" si="17"/>
        <v>5.98647933434055</v>
      </c>
      <c r="O131">
        <f t="shared" si="18"/>
        <v>-11.345045444208731</v>
      </c>
      <c r="P131">
        <f t="shared" si="19"/>
        <v>37.107971598011638</v>
      </c>
      <c r="S131">
        <f t="shared" si="20"/>
        <v>477115.27195455582</v>
      </c>
      <c r="T131">
        <f t="shared" si="14"/>
        <v>4300495.9889715984</v>
      </c>
    </row>
    <row r="132" spans="1:20" x14ac:dyDescent="0.25">
      <c r="A132" s="3" t="s">
        <v>30</v>
      </c>
      <c r="B132" s="2">
        <v>26</v>
      </c>
      <c r="C132">
        <v>35.85</v>
      </c>
      <c r="D132">
        <v>345.8</v>
      </c>
      <c r="E132" s="1" t="s">
        <v>2</v>
      </c>
      <c r="F132" s="1" t="s">
        <v>3</v>
      </c>
      <c r="J132" s="17">
        <v>477126.61700000003</v>
      </c>
      <c r="K132" s="17">
        <v>4300458.8810000001</v>
      </c>
      <c r="L132">
        <f t="shared" si="15"/>
        <v>0.13</v>
      </c>
      <c r="M132" s="2">
        <f t="shared" si="16"/>
        <v>35.980000000000004</v>
      </c>
      <c r="N132">
        <f t="shared" si="17"/>
        <v>6.0353485533963918</v>
      </c>
      <c r="O132">
        <f t="shared" si="18"/>
        <v>-8.8261597439193142</v>
      </c>
      <c r="P132">
        <f t="shared" si="19"/>
        <v>34.880643689227099</v>
      </c>
      <c r="S132">
        <f t="shared" si="20"/>
        <v>477117.79084025609</v>
      </c>
      <c r="T132">
        <f t="shared" si="14"/>
        <v>4300493.7616436891</v>
      </c>
    </row>
    <row r="133" spans="1:20" x14ac:dyDescent="0.25">
      <c r="A133" s="3" t="s">
        <v>30</v>
      </c>
      <c r="B133" s="2">
        <v>31.5</v>
      </c>
      <c r="C133">
        <v>30.16</v>
      </c>
      <c r="D133">
        <v>350.2</v>
      </c>
      <c r="E133" s="1" t="s">
        <v>2</v>
      </c>
      <c r="F133" s="1" t="s">
        <v>3</v>
      </c>
      <c r="J133" s="17">
        <v>477126.61700000003</v>
      </c>
      <c r="K133" s="17">
        <v>4300458.8810000001</v>
      </c>
      <c r="L133">
        <f t="shared" si="15"/>
        <v>0.1575</v>
      </c>
      <c r="M133" s="2">
        <f t="shared" si="16"/>
        <v>30.317499999999999</v>
      </c>
      <c r="N133">
        <f t="shared" si="17"/>
        <v>6.1121430404841419</v>
      </c>
      <c r="O133">
        <f t="shared" si="18"/>
        <v>-5.1603264909661997</v>
      </c>
      <c r="P133">
        <f t="shared" si="19"/>
        <v>29.875103962273208</v>
      </c>
      <c r="S133">
        <f t="shared" si="20"/>
        <v>477121.45667350903</v>
      </c>
      <c r="T133">
        <f t="shared" si="14"/>
        <v>4300488.7561039627</v>
      </c>
    </row>
    <row r="134" spans="1:20" x14ac:dyDescent="0.25">
      <c r="A134" s="3" t="s">
        <v>30</v>
      </c>
      <c r="B134" s="2">
        <v>49.2</v>
      </c>
      <c r="C134">
        <v>30.29</v>
      </c>
      <c r="D134">
        <v>352</v>
      </c>
      <c r="E134" s="1" t="s">
        <v>2</v>
      </c>
      <c r="F134" s="1" t="s">
        <v>3</v>
      </c>
      <c r="J134" s="17">
        <v>477126.61700000003</v>
      </c>
      <c r="K134" s="17">
        <v>4300458.8810000001</v>
      </c>
      <c r="L134">
        <f t="shared" si="15"/>
        <v>0.24600000000000002</v>
      </c>
      <c r="M134" s="2">
        <f t="shared" si="16"/>
        <v>30.535999999999998</v>
      </c>
      <c r="N134">
        <f t="shared" si="17"/>
        <v>6.1435589670200397</v>
      </c>
      <c r="O134">
        <f t="shared" si="18"/>
        <v>-4.249789810916571</v>
      </c>
      <c r="P134">
        <f t="shared" si="19"/>
        <v>30.238825747092587</v>
      </c>
      <c r="S134">
        <f t="shared" si="20"/>
        <v>477122.36721018911</v>
      </c>
      <c r="T134">
        <f t="shared" si="14"/>
        <v>4300489.1198257469</v>
      </c>
    </row>
    <row r="135" spans="1:20" x14ac:dyDescent="0.25">
      <c r="A135" s="3" t="s">
        <v>30</v>
      </c>
      <c r="B135" s="2">
        <v>27</v>
      </c>
      <c r="C135">
        <v>23.4</v>
      </c>
      <c r="D135">
        <v>0.7</v>
      </c>
      <c r="E135" s="1" t="s">
        <v>2</v>
      </c>
      <c r="F135" s="1" t="s">
        <v>3</v>
      </c>
      <c r="J135" s="17">
        <v>477126.61700000003</v>
      </c>
      <c r="K135" s="17">
        <v>4300458.8810000001</v>
      </c>
      <c r="L135">
        <f t="shared" si="15"/>
        <v>0.13500000000000001</v>
      </c>
      <c r="M135" s="2">
        <f t="shared" si="16"/>
        <v>23.535</v>
      </c>
      <c r="N135">
        <f t="shared" si="17"/>
        <v>1.2217304763960306E-2</v>
      </c>
      <c r="O135">
        <f t="shared" si="18"/>
        <v>0.2875271146575421</v>
      </c>
      <c r="P135">
        <f t="shared" si="19"/>
        <v>23.533243574958739</v>
      </c>
      <c r="S135">
        <f t="shared" si="20"/>
        <v>477126.9045271147</v>
      </c>
      <c r="T135">
        <f t="shared" si="14"/>
        <v>4300482.4142435752</v>
      </c>
    </row>
    <row r="136" spans="1:20" x14ac:dyDescent="0.25">
      <c r="A136" s="3" t="s">
        <v>30</v>
      </c>
      <c r="B136" s="2">
        <v>27.2</v>
      </c>
      <c r="C136">
        <v>23.57</v>
      </c>
      <c r="D136">
        <v>0</v>
      </c>
      <c r="E136" s="1" t="s">
        <v>2</v>
      </c>
      <c r="F136" s="1" t="s">
        <v>3</v>
      </c>
      <c r="J136" s="17">
        <v>477126.61700000003</v>
      </c>
      <c r="K136" s="17">
        <v>4300458.8810000001</v>
      </c>
      <c r="L136">
        <f t="shared" si="15"/>
        <v>0.13600000000000001</v>
      </c>
      <c r="M136" s="2">
        <f t="shared" si="16"/>
        <v>23.706</v>
      </c>
      <c r="N136">
        <f t="shared" si="17"/>
        <v>0</v>
      </c>
      <c r="O136">
        <f t="shared" si="18"/>
        <v>0</v>
      </c>
      <c r="P136">
        <f t="shared" si="19"/>
        <v>23.706</v>
      </c>
      <c r="S136">
        <f t="shared" si="20"/>
        <v>477126.61700000003</v>
      </c>
      <c r="T136">
        <f t="shared" si="14"/>
        <v>4300482.5870000003</v>
      </c>
    </row>
    <row r="137" spans="1:20" x14ac:dyDescent="0.25">
      <c r="A137" s="3" t="s">
        <v>30</v>
      </c>
      <c r="B137" s="2">
        <v>88.5</v>
      </c>
      <c r="C137">
        <v>25.49</v>
      </c>
      <c r="D137">
        <v>25.5</v>
      </c>
      <c r="E137" s="1" t="s">
        <v>2</v>
      </c>
      <c r="F137" s="1" t="s">
        <v>3</v>
      </c>
      <c r="J137" s="17">
        <v>477126.61700000003</v>
      </c>
      <c r="K137" s="17">
        <v>4300458.8810000001</v>
      </c>
      <c r="L137">
        <f t="shared" si="15"/>
        <v>0.4425</v>
      </c>
      <c r="M137" s="2">
        <f t="shared" si="16"/>
        <v>25.932499999999997</v>
      </c>
      <c r="N137">
        <f t="shared" si="17"/>
        <v>0.44505895925855404</v>
      </c>
      <c r="O137">
        <f t="shared" si="18"/>
        <v>11.164229017981112</v>
      </c>
      <c r="P137">
        <f t="shared" si="19"/>
        <v>23.40629288640276</v>
      </c>
      <c r="S137">
        <f t="shared" si="20"/>
        <v>477137.781229018</v>
      </c>
      <c r="T137">
        <f t="shared" si="14"/>
        <v>4300482.2872928865</v>
      </c>
    </row>
    <row r="138" spans="1:20" x14ac:dyDescent="0.25">
      <c r="A138" s="3" t="s">
        <v>30</v>
      </c>
      <c r="B138" s="2">
        <v>27.5</v>
      </c>
      <c r="C138">
        <v>19.93</v>
      </c>
      <c r="D138">
        <v>27.9</v>
      </c>
      <c r="E138" s="1" t="s">
        <v>2</v>
      </c>
      <c r="F138" s="1" t="s">
        <v>3</v>
      </c>
      <c r="I138" t="s">
        <v>33</v>
      </c>
      <c r="J138" s="17">
        <v>477126.61700000003</v>
      </c>
      <c r="K138" s="17">
        <v>4300458.8810000001</v>
      </c>
      <c r="L138">
        <f t="shared" si="15"/>
        <v>0.13750000000000001</v>
      </c>
      <c r="M138" s="2">
        <f t="shared" si="16"/>
        <v>20.067499999999999</v>
      </c>
      <c r="N138">
        <f t="shared" si="17"/>
        <v>0.4869468613064179</v>
      </c>
      <c r="O138">
        <f t="shared" si="18"/>
        <v>9.3901815476740556</v>
      </c>
      <c r="P138">
        <f t="shared" si="19"/>
        <v>17.734966781804854</v>
      </c>
      <c r="S138">
        <f t="shared" si="20"/>
        <v>477136.0071815477</v>
      </c>
      <c r="T138">
        <f t="shared" si="14"/>
        <v>4300476.615966782</v>
      </c>
    </row>
    <row r="139" spans="1:20" x14ac:dyDescent="0.25">
      <c r="A139" s="3" t="s">
        <v>30</v>
      </c>
      <c r="B139" s="2">
        <v>103.5</v>
      </c>
      <c r="C139">
        <v>17.47</v>
      </c>
      <c r="D139">
        <v>336</v>
      </c>
      <c r="E139" s="1" t="s">
        <v>2</v>
      </c>
      <c r="F139" s="1" t="s">
        <v>3</v>
      </c>
      <c r="J139" s="17">
        <v>477126.61700000003</v>
      </c>
      <c r="K139" s="17">
        <v>4300458.8810000001</v>
      </c>
      <c r="L139">
        <f t="shared" si="15"/>
        <v>0.51749999999999996</v>
      </c>
      <c r="M139" s="2">
        <f t="shared" si="16"/>
        <v>17.987499999999997</v>
      </c>
      <c r="N139">
        <f t="shared" si="17"/>
        <v>5.8643062867009474</v>
      </c>
      <c r="O139">
        <f t="shared" si="18"/>
        <v>-7.316175367325954</v>
      </c>
      <c r="P139">
        <f t="shared" si="19"/>
        <v>16.432398919346284</v>
      </c>
      <c r="S139">
        <f t="shared" si="20"/>
        <v>477119.30082463269</v>
      </c>
      <c r="T139">
        <f t="shared" ref="T139:T202" si="21">K139+P139</f>
        <v>4300475.3133989191</v>
      </c>
    </row>
    <row r="140" spans="1:20" x14ac:dyDescent="0.25">
      <c r="A140" s="3" t="s">
        <v>30</v>
      </c>
      <c r="B140" s="2">
        <v>57.4</v>
      </c>
      <c r="C140">
        <v>31.23</v>
      </c>
      <c r="D140">
        <v>342.1</v>
      </c>
      <c r="E140" s="1" t="s">
        <v>2</v>
      </c>
      <c r="F140" s="1" t="s">
        <v>3</v>
      </c>
      <c r="G140" s="1" t="s">
        <v>5</v>
      </c>
      <c r="J140" s="17">
        <v>477126.61700000003</v>
      </c>
      <c r="K140" s="17">
        <v>4300458.8810000001</v>
      </c>
      <c r="L140">
        <f t="shared" si="15"/>
        <v>0.28699999999999998</v>
      </c>
      <c r="M140" s="2">
        <f t="shared" si="16"/>
        <v>31.516999999999999</v>
      </c>
      <c r="N140">
        <f t="shared" si="17"/>
        <v>5.970771371072602</v>
      </c>
      <c r="O140">
        <f t="shared" si="18"/>
        <v>-9.6869585231965036</v>
      </c>
      <c r="P140">
        <f t="shared" si="19"/>
        <v>29.991400827068258</v>
      </c>
      <c r="S140">
        <f t="shared" si="20"/>
        <v>477116.93004147685</v>
      </c>
      <c r="T140">
        <f t="shared" si="21"/>
        <v>4300488.8724008268</v>
      </c>
    </row>
    <row r="141" spans="1:20" x14ac:dyDescent="0.25">
      <c r="A141" s="3" t="s">
        <v>30</v>
      </c>
      <c r="B141" s="2">
        <v>73.5</v>
      </c>
      <c r="C141">
        <v>20.55</v>
      </c>
      <c r="D141">
        <v>48.62</v>
      </c>
      <c r="E141" s="1" t="s">
        <v>2</v>
      </c>
      <c r="F141" s="1" t="s">
        <v>3</v>
      </c>
      <c r="G141" s="8"/>
      <c r="J141" s="17">
        <v>477126.61700000003</v>
      </c>
      <c r="K141" s="17">
        <v>4300458.8810000001</v>
      </c>
      <c r="L141">
        <f t="shared" si="15"/>
        <v>0.36749999999999999</v>
      </c>
      <c r="M141" s="2">
        <f t="shared" si="16"/>
        <v>20.9175</v>
      </c>
      <c r="N141">
        <f t="shared" si="17"/>
        <v>0.84857908231964296</v>
      </c>
      <c r="O141">
        <f t="shared" si="18"/>
        <v>15.695275967727358</v>
      </c>
      <c r="P141">
        <f t="shared" si="19"/>
        <v>13.827513100586094</v>
      </c>
      <c r="S141">
        <f t="shared" si="20"/>
        <v>477142.31227596774</v>
      </c>
      <c r="T141">
        <f t="shared" si="21"/>
        <v>4300472.7085131006</v>
      </c>
    </row>
    <row r="142" spans="1:20" x14ac:dyDescent="0.25">
      <c r="A142" s="3" t="s">
        <v>30</v>
      </c>
      <c r="B142" s="2">
        <v>61</v>
      </c>
      <c r="C142">
        <v>29</v>
      </c>
      <c r="D142">
        <v>37.5</v>
      </c>
      <c r="E142" s="1" t="s">
        <v>2</v>
      </c>
      <c r="F142" s="1" t="s">
        <v>3</v>
      </c>
      <c r="J142" s="17">
        <v>477126.61700000003</v>
      </c>
      <c r="K142" s="17">
        <v>4300458.8810000001</v>
      </c>
      <c r="L142">
        <f t="shared" si="15"/>
        <v>0.30499999999999999</v>
      </c>
      <c r="M142" s="2">
        <f t="shared" si="16"/>
        <v>29.305</v>
      </c>
      <c r="N142">
        <f t="shared" si="17"/>
        <v>0.6544984694978736</v>
      </c>
      <c r="O142">
        <f t="shared" si="18"/>
        <v>17.839753677100557</v>
      </c>
      <c r="P142">
        <f t="shared" si="19"/>
        <v>23.249219637234646</v>
      </c>
      <c r="S142">
        <f t="shared" si="20"/>
        <v>477144.45675367711</v>
      </c>
      <c r="T142">
        <f t="shared" si="21"/>
        <v>4300482.1302196374</v>
      </c>
    </row>
    <row r="143" spans="1:20" x14ac:dyDescent="0.25">
      <c r="A143" s="3" t="s">
        <v>30</v>
      </c>
      <c r="B143" s="2">
        <v>70</v>
      </c>
      <c r="C143">
        <v>20.62</v>
      </c>
      <c r="D143">
        <v>53.3</v>
      </c>
      <c r="E143" s="1" t="s">
        <v>2</v>
      </c>
      <c r="F143" s="1" t="s">
        <v>3</v>
      </c>
      <c r="J143" s="17">
        <v>477126.61700000003</v>
      </c>
      <c r="K143" s="17">
        <v>4300458.8810000001</v>
      </c>
      <c r="L143">
        <f t="shared" si="15"/>
        <v>0.35</v>
      </c>
      <c r="M143" s="2">
        <f t="shared" si="16"/>
        <v>20.970000000000002</v>
      </c>
      <c r="N143">
        <f t="shared" si="17"/>
        <v>0.93026049131297761</v>
      </c>
      <c r="O143">
        <f t="shared" si="18"/>
        <v>16.813235259791522</v>
      </c>
      <c r="P143">
        <f t="shared" si="19"/>
        <v>12.532199332076679</v>
      </c>
      <c r="S143">
        <f t="shared" si="20"/>
        <v>477143.43023525982</v>
      </c>
      <c r="T143">
        <f t="shared" si="21"/>
        <v>4300471.4131993325</v>
      </c>
    </row>
    <row r="144" spans="1:20" x14ac:dyDescent="0.25">
      <c r="A144" s="3" t="s">
        <v>30</v>
      </c>
      <c r="B144" s="2">
        <v>63.4</v>
      </c>
      <c r="C144">
        <v>21.62</v>
      </c>
      <c r="D144">
        <v>54</v>
      </c>
      <c r="E144" s="1" t="s">
        <v>2</v>
      </c>
      <c r="F144" s="1" t="s">
        <v>3</v>
      </c>
      <c r="J144" s="17">
        <v>477126.61700000003</v>
      </c>
      <c r="K144" s="17">
        <v>4300458.8810000001</v>
      </c>
      <c r="L144">
        <f t="shared" si="15"/>
        <v>0.317</v>
      </c>
      <c r="M144" s="2">
        <f t="shared" si="16"/>
        <v>21.937000000000001</v>
      </c>
      <c r="N144">
        <f t="shared" si="17"/>
        <v>0.94247779607693793</v>
      </c>
      <c r="O144">
        <f t="shared" si="18"/>
        <v>17.747405805603222</v>
      </c>
      <c r="P144">
        <f t="shared" si="19"/>
        <v>12.894245079539983</v>
      </c>
      <c r="S144">
        <f t="shared" si="20"/>
        <v>477144.36440580565</v>
      </c>
      <c r="T144">
        <f t="shared" si="21"/>
        <v>4300471.7752450798</v>
      </c>
    </row>
    <row r="145" spans="1:20" x14ac:dyDescent="0.25">
      <c r="A145" s="3" t="s">
        <v>36</v>
      </c>
      <c r="B145" s="2">
        <v>62.5</v>
      </c>
      <c r="C145">
        <v>10.85</v>
      </c>
      <c r="D145">
        <v>312.60000000000002</v>
      </c>
      <c r="E145" s="1" t="s">
        <v>2</v>
      </c>
      <c r="F145" s="1" t="s">
        <v>3</v>
      </c>
      <c r="J145" s="17">
        <v>477086.45600000001</v>
      </c>
      <c r="K145" s="17">
        <v>4300447.1560000004</v>
      </c>
      <c r="L145">
        <f t="shared" si="15"/>
        <v>0.3125</v>
      </c>
      <c r="M145" s="2">
        <f t="shared" si="16"/>
        <v>11.1625</v>
      </c>
      <c r="N145">
        <f t="shared" si="17"/>
        <v>5.4558992417342749</v>
      </c>
      <c r="O145">
        <f t="shared" si="18"/>
        <v>-8.2166837349740298</v>
      </c>
      <c r="P145">
        <f t="shared" si="19"/>
        <v>7.555628011582705</v>
      </c>
      <c r="S145">
        <f t="shared" si="20"/>
        <v>477078.23931626504</v>
      </c>
      <c r="T145">
        <f t="shared" si="21"/>
        <v>4300454.7116280124</v>
      </c>
    </row>
    <row r="146" spans="1:20" x14ac:dyDescent="0.25">
      <c r="A146" s="3" t="s">
        <v>36</v>
      </c>
      <c r="B146" s="2">
        <v>81.8</v>
      </c>
      <c r="C146">
        <v>24.41</v>
      </c>
      <c r="D146">
        <v>330</v>
      </c>
      <c r="E146" s="1" t="s">
        <v>2</v>
      </c>
      <c r="F146" s="1" t="s">
        <v>3</v>
      </c>
      <c r="J146" s="17">
        <v>477086.45600000001</v>
      </c>
      <c r="K146" s="17">
        <v>4300447.1560000004</v>
      </c>
      <c r="L146">
        <f t="shared" si="15"/>
        <v>0.40899999999999997</v>
      </c>
      <c r="M146" s="2">
        <f t="shared" si="16"/>
        <v>24.818999999999999</v>
      </c>
      <c r="N146">
        <f t="shared" si="17"/>
        <v>5.7595865315812871</v>
      </c>
      <c r="O146">
        <f t="shared" si="18"/>
        <v>-12.40950000000001</v>
      </c>
      <c r="P146">
        <f t="shared" si="19"/>
        <v>21.493884496525975</v>
      </c>
      <c r="S146">
        <f t="shared" si="20"/>
        <v>477074.0465</v>
      </c>
      <c r="T146">
        <f t="shared" si="21"/>
        <v>4300468.6498844968</v>
      </c>
    </row>
    <row r="147" spans="1:20" x14ac:dyDescent="0.25">
      <c r="A147" s="3" t="s">
        <v>36</v>
      </c>
      <c r="B147" s="2">
        <v>44.5</v>
      </c>
      <c r="C147">
        <v>30.87</v>
      </c>
      <c r="D147">
        <v>8.5</v>
      </c>
      <c r="E147" s="1" t="s">
        <v>2</v>
      </c>
      <c r="F147" s="1" t="s">
        <v>3</v>
      </c>
      <c r="J147" s="17">
        <v>477086.45600000001</v>
      </c>
      <c r="K147" s="17">
        <v>4300447.1560000004</v>
      </c>
      <c r="L147">
        <f t="shared" si="15"/>
        <v>0.2225</v>
      </c>
      <c r="M147" s="2">
        <f t="shared" si="16"/>
        <v>31.092500000000001</v>
      </c>
      <c r="N147">
        <f t="shared" si="17"/>
        <v>0.14835298641951802</v>
      </c>
      <c r="O147">
        <f t="shared" si="18"/>
        <v>4.5957641155474187</v>
      </c>
      <c r="P147">
        <f t="shared" si="19"/>
        <v>30.7509757315804</v>
      </c>
      <c r="S147">
        <f t="shared" si="20"/>
        <v>477091.05176411557</v>
      </c>
      <c r="T147">
        <f t="shared" si="21"/>
        <v>4300477.9069757322</v>
      </c>
    </row>
    <row r="148" spans="1:20" x14ac:dyDescent="0.25">
      <c r="A148" s="3" t="s">
        <v>36</v>
      </c>
      <c r="B148" s="2">
        <v>38.799999999999997</v>
      </c>
      <c r="C148">
        <v>35.799999999999997</v>
      </c>
      <c r="D148">
        <v>16.7</v>
      </c>
      <c r="E148" s="1" t="s">
        <v>2</v>
      </c>
      <c r="F148" s="1" t="s">
        <v>3</v>
      </c>
      <c r="J148" s="17">
        <v>477086.45600000001</v>
      </c>
      <c r="K148" s="17">
        <v>4300447.1560000004</v>
      </c>
      <c r="L148">
        <f t="shared" si="15"/>
        <v>0.19399999999999998</v>
      </c>
      <c r="M148" s="2">
        <f t="shared" si="16"/>
        <v>35.994</v>
      </c>
      <c r="N148">
        <f t="shared" si="17"/>
        <v>0.291469985083053</v>
      </c>
      <c r="O148">
        <f t="shared" si="18"/>
        <v>10.343254551470531</v>
      </c>
      <c r="P148">
        <f t="shared" si="19"/>
        <v>34.475862879462262</v>
      </c>
      <c r="S148">
        <f t="shared" si="20"/>
        <v>477096.79925455147</v>
      </c>
      <c r="T148">
        <f t="shared" si="21"/>
        <v>4300481.6318628797</v>
      </c>
    </row>
    <row r="149" spans="1:20" x14ac:dyDescent="0.25">
      <c r="A149" s="3" t="s">
        <v>36</v>
      </c>
      <c r="B149" s="2">
        <v>54.5</v>
      </c>
      <c r="C149">
        <v>33.82</v>
      </c>
      <c r="D149">
        <v>23.8</v>
      </c>
      <c r="E149" s="1" t="s">
        <v>2</v>
      </c>
      <c r="F149" s="1" t="s">
        <v>3</v>
      </c>
      <c r="J149" s="17">
        <v>477086.45600000001</v>
      </c>
      <c r="K149" s="17">
        <v>4300447.1560000004</v>
      </c>
      <c r="L149">
        <f t="shared" si="15"/>
        <v>0.27250000000000002</v>
      </c>
      <c r="M149" s="2">
        <f t="shared" si="16"/>
        <v>34.092500000000001</v>
      </c>
      <c r="N149">
        <f t="shared" si="17"/>
        <v>0.41538836197465046</v>
      </c>
      <c r="O149">
        <f t="shared" si="18"/>
        <v>13.757868015893859</v>
      </c>
      <c r="P149">
        <f t="shared" si="19"/>
        <v>31.193262476170151</v>
      </c>
      <c r="S149">
        <f t="shared" si="20"/>
        <v>477100.21386801591</v>
      </c>
      <c r="T149">
        <f t="shared" si="21"/>
        <v>4300478.3492624769</v>
      </c>
    </row>
    <row r="150" spans="1:20" x14ac:dyDescent="0.25">
      <c r="A150" s="3" t="s">
        <v>36</v>
      </c>
      <c r="B150" s="2">
        <v>64.5</v>
      </c>
      <c r="C150">
        <v>29.46</v>
      </c>
      <c r="D150">
        <v>30.8</v>
      </c>
      <c r="E150" s="1" t="s">
        <v>2</v>
      </c>
      <c r="F150" s="1" t="s">
        <v>3</v>
      </c>
      <c r="J150" s="17">
        <v>477086.45600000001</v>
      </c>
      <c r="K150" s="17">
        <v>4300447.1560000004</v>
      </c>
      <c r="L150">
        <f t="shared" si="15"/>
        <v>0.32250000000000001</v>
      </c>
      <c r="M150" s="2">
        <f t="shared" si="16"/>
        <v>29.782500000000002</v>
      </c>
      <c r="N150">
        <f t="shared" si="17"/>
        <v>0.53756140961425347</v>
      </c>
      <c r="O150">
        <f t="shared" si="18"/>
        <v>15.249916623007797</v>
      </c>
      <c r="P150">
        <f t="shared" si="19"/>
        <v>25.581973130337516</v>
      </c>
      <c r="S150">
        <f t="shared" si="20"/>
        <v>477101.705916623</v>
      </c>
      <c r="T150">
        <f t="shared" si="21"/>
        <v>4300472.7379731303</v>
      </c>
    </row>
    <row r="151" spans="1:20" x14ac:dyDescent="0.25">
      <c r="A151" s="3" t="s">
        <v>36</v>
      </c>
      <c r="B151" s="2">
        <v>56.5</v>
      </c>
      <c r="C151">
        <v>37.31</v>
      </c>
      <c r="D151">
        <v>38</v>
      </c>
      <c r="E151" s="1" t="s">
        <v>2</v>
      </c>
      <c r="F151" s="1" t="s">
        <v>3</v>
      </c>
      <c r="J151" s="17">
        <v>477086.45600000001</v>
      </c>
      <c r="K151" s="17">
        <v>4300447.1560000004</v>
      </c>
      <c r="L151">
        <f t="shared" si="15"/>
        <v>0.28249999999999997</v>
      </c>
      <c r="M151" s="2">
        <f t="shared" si="16"/>
        <v>37.592500000000001</v>
      </c>
      <c r="N151">
        <f t="shared" si="17"/>
        <v>0.66322511575784526</v>
      </c>
      <c r="O151">
        <f t="shared" si="18"/>
        <v>23.144254011179811</v>
      </c>
      <c r="P151">
        <f t="shared" si="19"/>
        <v>29.623294254960694</v>
      </c>
      <c r="S151">
        <f t="shared" si="20"/>
        <v>477109.60025401117</v>
      </c>
      <c r="T151">
        <f t="shared" si="21"/>
        <v>4300476.7792942552</v>
      </c>
    </row>
    <row r="152" spans="1:20" x14ac:dyDescent="0.25">
      <c r="A152" s="3" t="s">
        <v>36</v>
      </c>
      <c r="B152" s="2">
        <v>48</v>
      </c>
      <c r="C152">
        <v>40.5</v>
      </c>
      <c r="D152">
        <v>43.8</v>
      </c>
      <c r="E152" s="1" t="s">
        <v>2</v>
      </c>
      <c r="F152" s="1" t="s">
        <v>3</v>
      </c>
      <c r="J152" s="17">
        <v>477086.45600000001</v>
      </c>
      <c r="K152" s="17">
        <v>4300447.1560000004</v>
      </c>
      <c r="L152">
        <f t="shared" si="15"/>
        <v>0.24</v>
      </c>
      <c r="M152" s="2">
        <f t="shared" si="16"/>
        <v>40.74</v>
      </c>
      <c r="N152">
        <f t="shared" si="17"/>
        <v>0.7644542123735163</v>
      </c>
      <c r="O152">
        <f t="shared" si="18"/>
        <v>28.197912903480375</v>
      </c>
      <c r="P152">
        <f t="shared" si="19"/>
        <v>29.404511692727279</v>
      </c>
      <c r="S152">
        <f t="shared" si="20"/>
        <v>477114.65391290351</v>
      </c>
      <c r="T152">
        <f t="shared" si="21"/>
        <v>4300476.5605116934</v>
      </c>
    </row>
    <row r="153" spans="1:20" x14ac:dyDescent="0.25">
      <c r="A153" s="3" t="s">
        <v>36</v>
      </c>
      <c r="B153" s="2">
        <v>52</v>
      </c>
      <c r="C153">
        <v>34.020000000000003</v>
      </c>
      <c r="D153">
        <v>174.6</v>
      </c>
      <c r="E153" s="1" t="s">
        <v>2</v>
      </c>
      <c r="F153" s="1" t="s">
        <v>3</v>
      </c>
      <c r="J153" s="17">
        <v>477086.45600000001</v>
      </c>
      <c r="K153" s="17">
        <v>4300447.1560000004</v>
      </c>
      <c r="L153">
        <f t="shared" si="15"/>
        <v>0.26</v>
      </c>
      <c r="M153" s="2">
        <f t="shared" si="16"/>
        <v>34.28</v>
      </c>
      <c r="N153">
        <f t="shared" si="17"/>
        <v>3.0473448739820994</v>
      </c>
      <c r="O153">
        <f t="shared" si="18"/>
        <v>3.226032980558672</v>
      </c>
      <c r="P153">
        <f t="shared" si="19"/>
        <v>-34.127864146593581</v>
      </c>
      <c r="S153">
        <f t="shared" si="20"/>
        <v>477089.68203298055</v>
      </c>
      <c r="T153">
        <f t="shared" si="21"/>
        <v>4300413.0281358538</v>
      </c>
    </row>
    <row r="154" spans="1:20" x14ac:dyDescent="0.25">
      <c r="A154" s="3" t="s">
        <v>36</v>
      </c>
      <c r="B154" s="2">
        <v>53</v>
      </c>
      <c r="C154">
        <v>17.41</v>
      </c>
      <c r="D154">
        <v>226.1</v>
      </c>
      <c r="E154" s="1" t="s">
        <v>2</v>
      </c>
      <c r="F154" s="1" t="s">
        <v>3</v>
      </c>
      <c r="J154" s="17">
        <v>477086.45600000001</v>
      </c>
      <c r="K154" s="17">
        <v>4300447.1560000004</v>
      </c>
      <c r="L154">
        <f t="shared" si="15"/>
        <v>0.26500000000000001</v>
      </c>
      <c r="M154" s="2">
        <f t="shared" si="16"/>
        <v>17.675000000000001</v>
      </c>
      <c r="N154">
        <f t="shared" si="17"/>
        <v>3.9461894387591792</v>
      </c>
      <c r="O154">
        <f t="shared" si="18"/>
        <v>-12.735740898949841</v>
      </c>
      <c r="P154">
        <f t="shared" si="19"/>
        <v>-12.255877314774995</v>
      </c>
      <c r="S154">
        <f t="shared" si="20"/>
        <v>477073.72025910107</v>
      </c>
      <c r="T154">
        <f t="shared" si="21"/>
        <v>4300434.9001226854</v>
      </c>
    </row>
    <row r="155" spans="1:20" x14ac:dyDescent="0.25">
      <c r="A155" s="3" t="s">
        <v>36</v>
      </c>
      <c r="B155" s="2">
        <v>52</v>
      </c>
      <c r="C155">
        <v>11.17</v>
      </c>
      <c r="D155">
        <v>250</v>
      </c>
      <c r="E155" s="1" t="s">
        <v>2</v>
      </c>
      <c r="F155" s="1" t="s">
        <v>3</v>
      </c>
      <c r="J155" s="17">
        <v>477086.45600000001</v>
      </c>
      <c r="K155" s="17">
        <v>4300447.1560000004</v>
      </c>
      <c r="L155">
        <f t="shared" si="15"/>
        <v>0.26</v>
      </c>
      <c r="M155" s="2">
        <f t="shared" si="16"/>
        <v>11.43</v>
      </c>
      <c r="N155">
        <f t="shared" si="17"/>
        <v>4.3633231299858242</v>
      </c>
      <c r="O155">
        <f t="shared" si="18"/>
        <v>-10.740686655582934</v>
      </c>
      <c r="P155">
        <f t="shared" si="19"/>
        <v>-3.9092902382123915</v>
      </c>
      <c r="S155">
        <f t="shared" si="20"/>
        <v>477075.71531334444</v>
      </c>
      <c r="T155">
        <f t="shared" si="21"/>
        <v>4300443.2467097621</v>
      </c>
    </row>
    <row r="156" spans="1:20" x14ac:dyDescent="0.25">
      <c r="A156" s="3" t="s">
        <v>36</v>
      </c>
      <c r="B156" s="2">
        <v>40.5</v>
      </c>
      <c r="C156">
        <v>3.75</v>
      </c>
      <c r="D156">
        <v>324.3</v>
      </c>
      <c r="E156" s="1" t="s">
        <v>2</v>
      </c>
      <c r="F156" s="1" t="s">
        <v>3</v>
      </c>
      <c r="J156" s="17">
        <v>477086.45600000001</v>
      </c>
      <c r="K156" s="17">
        <v>4300447.1560000004</v>
      </c>
      <c r="L156">
        <f t="shared" si="15"/>
        <v>0.20250000000000001</v>
      </c>
      <c r="M156" s="2">
        <f t="shared" si="16"/>
        <v>3.9525000000000001</v>
      </c>
      <c r="N156">
        <f t="shared" si="17"/>
        <v>5.6601027642176112</v>
      </c>
      <c r="O156">
        <f t="shared" si="18"/>
        <v>-2.3064466378850534</v>
      </c>
      <c r="P156">
        <f t="shared" si="19"/>
        <v>3.2097601400398648</v>
      </c>
      <c r="S156">
        <f t="shared" si="20"/>
        <v>477084.14955336211</v>
      </c>
      <c r="T156">
        <f t="shared" si="21"/>
        <v>4300450.3657601401</v>
      </c>
    </row>
    <row r="157" spans="1:20" x14ac:dyDescent="0.25">
      <c r="A157" s="3" t="s">
        <v>36</v>
      </c>
      <c r="B157" s="2">
        <v>59.5</v>
      </c>
      <c r="C157">
        <v>5.78</v>
      </c>
      <c r="D157">
        <v>339.4</v>
      </c>
      <c r="E157" s="1" t="s">
        <v>2</v>
      </c>
      <c r="F157" s="1" t="s">
        <v>3</v>
      </c>
      <c r="J157" s="17">
        <v>477086.45600000001</v>
      </c>
      <c r="K157" s="17">
        <v>4300447.1560000004</v>
      </c>
      <c r="L157">
        <f t="shared" si="15"/>
        <v>0.29749999999999999</v>
      </c>
      <c r="M157" s="2">
        <f t="shared" si="16"/>
        <v>6.0775000000000006</v>
      </c>
      <c r="N157">
        <f t="shared" si="17"/>
        <v>5.9236474812687545</v>
      </c>
      <c r="O157">
        <f t="shared" si="18"/>
        <v>-2.1383176181795758</v>
      </c>
      <c r="P157">
        <f t="shared" si="19"/>
        <v>5.6889018284536101</v>
      </c>
      <c r="S157">
        <f t="shared" si="20"/>
        <v>477084.31768238184</v>
      </c>
      <c r="T157">
        <f t="shared" si="21"/>
        <v>4300452.844901829</v>
      </c>
    </row>
    <row r="158" spans="1:20" x14ac:dyDescent="0.25">
      <c r="A158" s="3" t="s">
        <v>36</v>
      </c>
      <c r="B158" s="2">
        <v>28.7</v>
      </c>
      <c r="C158">
        <v>13.5</v>
      </c>
      <c r="D158">
        <v>329.5</v>
      </c>
      <c r="E158" s="1" t="s">
        <v>2</v>
      </c>
      <c r="F158" s="1" t="s">
        <v>3</v>
      </c>
      <c r="J158" s="17">
        <v>477086.45600000001</v>
      </c>
      <c r="K158" s="17">
        <v>4300447.1560000004</v>
      </c>
      <c r="L158">
        <f t="shared" si="15"/>
        <v>0.14349999999999999</v>
      </c>
      <c r="M158" s="2">
        <f t="shared" si="16"/>
        <v>13.6435</v>
      </c>
      <c r="N158">
        <f t="shared" si="17"/>
        <v>5.750859885321316</v>
      </c>
      <c r="O158">
        <f t="shared" si="18"/>
        <v>-6.9245996550543678</v>
      </c>
      <c r="P158">
        <f t="shared" si="19"/>
        <v>11.755637450483956</v>
      </c>
      <c r="S158">
        <f t="shared" si="20"/>
        <v>477079.53140034497</v>
      </c>
      <c r="T158">
        <f t="shared" si="21"/>
        <v>4300458.9116374506</v>
      </c>
    </row>
    <row r="159" spans="1:20" x14ac:dyDescent="0.25">
      <c r="A159" s="3" t="s">
        <v>36</v>
      </c>
      <c r="B159" s="2">
        <v>25.3</v>
      </c>
      <c r="C159">
        <v>7.19</v>
      </c>
      <c r="D159">
        <v>53.9</v>
      </c>
      <c r="E159" s="1" t="s">
        <v>2</v>
      </c>
      <c r="F159" s="1" t="s">
        <v>3</v>
      </c>
      <c r="J159" s="17">
        <v>477086.45600000001</v>
      </c>
      <c r="K159" s="17">
        <v>4300447.1560000004</v>
      </c>
      <c r="L159">
        <f t="shared" si="15"/>
        <v>0.1265</v>
      </c>
      <c r="M159" s="2">
        <f t="shared" si="16"/>
        <v>7.3165000000000004</v>
      </c>
      <c r="N159">
        <f t="shared" si="17"/>
        <v>0.9407324668249436</v>
      </c>
      <c r="O159">
        <f t="shared" si="18"/>
        <v>5.9116579855399403</v>
      </c>
      <c r="P159">
        <f t="shared" si="19"/>
        <v>4.3108551485757278</v>
      </c>
      <c r="S159">
        <f t="shared" si="20"/>
        <v>477092.36765798554</v>
      </c>
      <c r="T159">
        <f t="shared" si="21"/>
        <v>4300451.4668551488</v>
      </c>
    </row>
    <row r="160" spans="1:20" x14ac:dyDescent="0.25">
      <c r="A160" s="3" t="s">
        <v>36</v>
      </c>
      <c r="B160" s="2">
        <v>56.8</v>
      </c>
      <c r="C160">
        <v>13.24</v>
      </c>
      <c r="D160">
        <v>27.4</v>
      </c>
      <c r="E160" s="1" t="s">
        <v>2</v>
      </c>
      <c r="F160" s="1" t="s">
        <v>3</v>
      </c>
      <c r="J160" s="17">
        <v>477086.45600000001</v>
      </c>
      <c r="K160" s="17">
        <v>4300447.1560000004</v>
      </c>
      <c r="L160">
        <f t="shared" si="15"/>
        <v>0.28399999999999997</v>
      </c>
      <c r="M160" s="2">
        <f t="shared" si="16"/>
        <v>13.524000000000001</v>
      </c>
      <c r="N160">
        <f t="shared" si="17"/>
        <v>0.4782202150464463</v>
      </c>
      <c r="O160">
        <f t="shared" si="18"/>
        <v>6.2237418894168099</v>
      </c>
      <c r="P160">
        <f t="shared" si="19"/>
        <v>12.006815268584692</v>
      </c>
      <c r="S160">
        <f t="shared" si="20"/>
        <v>477092.67974188941</v>
      </c>
      <c r="T160">
        <f t="shared" si="21"/>
        <v>4300459.1628152691</v>
      </c>
    </row>
    <row r="161" spans="1:20" x14ac:dyDescent="0.25">
      <c r="A161" s="3" t="s">
        <v>36</v>
      </c>
      <c r="B161" s="2">
        <v>48.3</v>
      </c>
      <c r="C161">
        <v>17.13</v>
      </c>
      <c r="D161">
        <v>20.6</v>
      </c>
      <c r="E161" s="1" t="s">
        <v>2</v>
      </c>
      <c r="F161" s="1" t="s">
        <v>3</v>
      </c>
      <c r="J161" s="17">
        <v>477086.45600000001</v>
      </c>
      <c r="K161" s="17">
        <v>4300447.1560000004</v>
      </c>
      <c r="L161">
        <f t="shared" si="15"/>
        <v>0.24149999999999999</v>
      </c>
      <c r="M161" s="2">
        <f t="shared" si="16"/>
        <v>17.371499999999997</v>
      </c>
      <c r="N161">
        <f t="shared" si="17"/>
        <v>0.35953782591083189</v>
      </c>
      <c r="O161">
        <f t="shared" si="18"/>
        <v>6.1120171952622773</v>
      </c>
      <c r="P161">
        <f t="shared" si="19"/>
        <v>16.260758225089571</v>
      </c>
      <c r="S161">
        <f t="shared" si="20"/>
        <v>477092.56801719527</v>
      </c>
      <c r="T161">
        <f t="shared" si="21"/>
        <v>4300463.4167582253</v>
      </c>
    </row>
    <row r="162" spans="1:20" x14ac:dyDescent="0.25">
      <c r="A162" s="3" t="s">
        <v>36</v>
      </c>
      <c r="B162" s="2">
        <v>35.1</v>
      </c>
      <c r="C162">
        <v>16.190000000000001</v>
      </c>
      <c r="D162">
        <v>32.700000000000003</v>
      </c>
      <c r="E162" s="1" t="s">
        <v>2</v>
      </c>
      <c r="F162" s="1" t="s">
        <v>3</v>
      </c>
      <c r="J162" s="17">
        <v>477086.45600000001</v>
      </c>
      <c r="K162" s="17">
        <v>4300447.1560000004</v>
      </c>
      <c r="L162">
        <f t="shared" si="15"/>
        <v>0.17550000000000002</v>
      </c>
      <c r="M162" s="2">
        <f t="shared" si="16"/>
        <v>16.365500000000001</v>
      </c>
      <c r="N162">
        <f t="shared" si="17"/>
        <v>0.57072266540214578</v>
      </c>
      <c r="O162">
        <f t="shared" si="18"/>
        <v>8.8413029647770642</v>
      </c>
      <c r="P162">
        <f t="shared" si="19"/>
        <v>13.771744701925909</v>
      </c>
      <c r="S162">
        <f t="shared" si="20"/>
        <v>477095.29730296478</v>
      </c>
      <c r="T162">
        <f t="shared" si="21"/>
        <v>4300460.9277447024</v>
      </c>
    </row>
    <row r="163" spans="1:20" x14ac:dyDescent="0.25">
      <c r="A163" s="3" t="s">
        <v>36</v>
      </c>
      <c r="B163" s="2">
        <v>26.5</v>
      </c>
      <c r="C163">
        <v>11.26</v>
      </c>
      <c r="D163">
        <v>46.1</v>
      </c>
      <c r="E163" s="1" t="s">
        <v>2</v>
      </c>
      <c r="F163" s="1" t="s">
        <v>3</v>
      </c>
      <c r="J163" s="17">
        <v>477086.45600000001</v>
      </c>
      <c r="K163" s="17">
        <v>4300447.1560000004</v>
      </c>
      <c r="L163">
        <f t="shared" si="15"/>
        <v>0.13250000000000001</v>
      </c>
      <c r="M163" s="2">
        <f t="shared" si="16"/>
        <v>11.3925</v>
      </c>
      <c r="N163">
        <f t="shared" si="17"/>
        <v>0.80459678516938593</v>
      </c>
      <c r="O163">
        <f t="shared" si="18"/>
        <v>8.2088785398181638</v>
      </c>
      <c r="P163">
        <f t="shared" si="19"/>
        <v>7.8995803286321991</v>
      </c>
      <c r="S163">
        <f t="shared" si="20"/>
        <v>477094.6648785398</v>
      </c>
      <c r="T163">
        <f t="shared" si="21"/>
        <v>4300455.0555803291</v>
      </c>
    </row>
    <row r="164" spans="1:20" x14ac:dyDescent="0.25">
      <c r="A164" s="3" t="s">
        <v>36</v>
      </c>
      <c r="B164" s="2">
        <v>56.5</v>
      </c>
      <c r="C164">
        <v>24.29</v>
      </c>
      <c r="D164">
        <v>25.41</v>
      </c>
      <c r="E164" s="1" t="s">
        <v>2</v>
      </c>
      <c r="F164" s="1" t="s">
        <v>3</v>
      </c>
      <c r="G164" s="1" t="s">
        <v>5</v>
      </c>
      <c r="J164" s="17">
        <v>477086.45600000001</v>
      </c>
      <c r="K164" s="17">
        <v>4300447.1560000004</v>
      </c>
      <c r="L164">
        <f t="shared" si="15"/>
        <v>0.28249999999999997</v>
      </c>
      <c r="M164" s="2">
        <f t="shared" si="16"/>
        <v>24.572499999999998</v>
      </c>
      <c r="N164">
        <f t="shared" si="17"/>
        <v>0.44348816293175913</v>
      </c>
      <c r="O164">
        <f t="shared" si="18"/>
        <v>10.54388254837451</v>
      </c>
      <c r="P164">
        <f t="shared" si="19"/>
        <v>22.195366567283436</v>
      </c>
      <c r="S164">
        <f t="shared" si="20"/>
        <v>477096.99988254841</v>
      </c>
      <c r="T164">
        <f t="shared" si="21"/>
        <v>4300469.3513665674</v>
      </c>
    </row>
    <row r="165" spans="1:20" x14ac:dyDescent="0.25">
      <c r="A165" s="3" t="s">
        <v>36</v>
      </c>
      <c r="B165" s="2">
        <v>105.5</v>
      </c>
      <c r="C165">
        <v>28.2</v>
      </c>
      <c r="D165">
        <v>57</v>
      </c>
      <c r="E165" s="1" t="s">
        <v>2</v>
      </c>
      <c r="F165" s="1" t="s">
        <v>3</v>
      </c>
      <c r="J165" s="17">
        <v>477086.45600000001</v>
      </c>
      <c r="K165" s="17">
        <v>4300447.1560000004</v>
      </c>
      <c r="L165">
        <f t="shared" si="15"/>
        <v>0.52749999999999997</v>
      </c>
      <c r="M165" s="2">
        <f t="shared" si="16"/>
        <v>28.727499999999999</v>
      </c>
      <c r="N165">
        <f t="shared" si="17"/>
        <v>0.99483767363676789</v>
      </c>
      <c r="O165">
        <f t="shared" si="18"/>
        <v>24.09290874065217</v>
      </c>
      <c r="P165">
        <f t="shared" si="19"/>
        <v>15.64611787839419</v>
      </c>
      <c r="S165">
        <f t="shared" si="20"/>
        <v>477110.54890874063</v>
      </c>
      <c r="T165">
        <f t="shared" si="21"/>
        <v>4300462.8021178786</v>
      </c>
    </row>
    <row r="166" spans="1:20" x14ac:dyDescent="0.25">
      <c r="A166" s="3" t="s">
        <v>58</v>
      </c>
      <c r="B166" s="2">
        <v>32</v>
      </c>
      <c r="C166">
        <v>8.6999999999999993</v>
      </c>
      <c r="D166">
        <v>106.5</v>
      </c>
      <c r="E166" s="1" t="s">
        <v>2</v>
      </c>
      <c r="F166" s="1" t="s">
        <v>3</v>
      </c>
      <c r="I166" t="s">
        <v>34</v>
      </c>
      <c r="J166" s="17">
        <v>477085.864</v>
      </c>
      <c r="K166" s="17">
        <v>4300412.4579999996</v>
      </c>
      <c r="L166">
        <f t="shared" si="15"/>
        <v>0.16</v>
      </c>
      <c r="M166" s="2">
        <f t="shared" si="16"/>
        <v>8.86</v>
      </c>
      <c r="N166">
        <f t="shared" si="17"/>
        <v>1.858775653373961</v>
      </c>
      <c r="O166">
        <f t="shared" si="18"/>
        <v>8.49514285093219</v>
      </c>
      <c r="P166">
        <f t="shared" si="19"/>
        <v>-2.5163759540767545</v>
      </c>
      <c r="S166">
        <f t="shared" si="20"/>
        <v>477094.35914285091</v>
      </c>
      <c r="T166">
        <f t="shared" si="21"/>
        <v>4300409.9416240454</v>
      </c>
    </row>
    <row r="167" spans="1:20" x14ac:dyDescent="0.25">
      <c r="A167" s="3" t="s">
        <v>58</v>
      </c>
      <c r="B167" s="2">
        <v>47</v>
      </c>
      <c r="C167">
        <v>8.6</v>
      </c>
      <c r="D167">
        <v>141.6</v>
      </c>
      <c r="E167" s="1" t="s">
        <v>2</v>
      </c>
      <c r="F167" s="1" t="s">
        <v>3</v>
      </c>
      <c r="I167" t="s">
        <v>34</v>
      </c>
      <c r="J167" s="17">
        <v>477085.864</v>
      </c>
      <c r="K167" s="17">
        <v>4300412.4579999996</v>
      </c>
      <c r="L167">
        <f t="shared" si="15"/>
        <v>0.23499999999999999</v>
      </c>
      <c r="M167" s="2">
        <f t="shared" si="16"/>
        <v>8.8349999999999991</v>
      </c>
      <c r="N167">
        <f t="shared" si="17"/>
        <v>2.4713862208239705</v>
      </c>
      <c r="O167">
        <f t="shared" si="18"/>
        <v>5.4878406387588727</v>
      </c>
      <c r="P167">
        <f t="shared" si="19"/>
        <v>-6.9239316954737928</v>
      </c>
      <c r="S167">
        <f t="shared" si="20"/>
        <v>477091.35184063879</v>
      </c>
      <c r="T167">
        <f t="shared" si="21"/>
        <v>4300405.5340683041</v>
      </c>
    </row>
    <row r="168" spans="1:20" x14ac:dyDescent="0.25">
      <c r="A168" s="3" t="s">
        <v>58</v>
      </c>
      <c r="B168" s="2">
        <v>34</v>
      </c>
      <c r="C168">
        <v>15.74</v>
      </c>
      <c r="D168">
        <v>185.7</v>
      </c>
      <c r="E168" s="1" t="s">
        <v>2</v>
      </c>
      <c r="F168" s="1" t="s">
        <v>3</v>
      </c>
      <c r="I168" t="s">
        <v>60</v>
      </c>
      <c r="J168" s="17">
        <v>477085.864</v>
      </c>
      <c r="K168" s="17">
        <v>4300412.4579999996</v>
      </c>
      <c r="L168">
        <f t="shared" si="15"/>
        <v>0.17</v>
      </c>
      <c r="M168" s="2">
        <f t="shared" si="16"/>
        <v>15.91</v>
      </c>
      <c r="N168">
        <f t="shared" si="17"/>
        <v>3.2410764209534699</v>
      </c>
      <c r="O168">
        <f t="shared" si="18"/>
        <v>-1.5801772184212952</v>
      </c>
      <c r="P168">
        <f t="shared" si="19"/>
        <v>-15.831334118083111</v>
      </c>
      <c r="S168">
        <f t="shared" si="20"/>
        <v>477084.28382278158</v>
      </c>
      <c r="T168">
        <f t="shared" si="21"/>
        <v>4300396.6266658818</v>
      </c>
    </row>
    <row r="169" spans="1:20" x14ac:dyDescent="0.25">
      <c r="A169" s="3" t="s">
        <v>58</v>
      </c>
      <c r="B169" s="2">
        <v>26</v>
      </c>
      <c r="C169">
        <v>16.5</v>
      </c>
      <c r="D169">
        <v>204.2</v>
      </c>
      <c r="E169" s="1" t="s">
        <v>2</v>
      </c>
      <c r="F169" s="1" t="s">
        <v>3</v>
      </c>
      <c r="I169" t="s">
        <v>34</v>
      </c>
      <c r="J169" s="17">
        <v>477085.864</v>
      </c>
      <c r="K169" s="17">
        <v>4300412.4579999996</v>
      </c>
      <c r="L169">
        <f t="shared" si="15"/>
        <v>0.13</v>
      </c>
      <c r="M169" s="2">
        <f t="shared" si="16"/>
        <v>16.63</v>
      </c>
      <c r="N169">
        <f t="shared" si="17"/>
        <v>3.5639623325724208</v>
      </c>
      <c r="O169">
        <f t="shared" si="18"/>
        <v>-6.8170200527853515</v>
      </c>
      <c r="P169">
        <f t="shared" si="19"/>
        <v>-15.1685575319449</v>
      </c>
      <c r="S169">
        <f t="shared" si="20"/>
        <v>477079.04697994719</v>
      </c>
      <c r="T169">
        <f t="shared" si="21"/>
        <v>4300397.2894424675</v>
      </c>
    </row>
    <row r="170" spans="1:20" x14ac:dyDescent="0.25">
      <c r="A170" s="3" t="s">
        <v>58</v>
      </c>
      <c r="B170" s="2">
        <v>90</v>
      </c>
      <c r="C170">
        <v>13.54</v>
      </c>
      <c r="D170">
        <v>226</v>
      </c>
      <c r="E170" s="1" t="s">
        <v>2</v>
      </c>
      <c r="F170" s="1" t="s">
        <v>3</v>
      </c>
      <c r="I170" t="s">
        <v>59</v>
      </c>
      <c r="J170" s="17">
        <v>477085.864</v>
      </c>
      <c r="K170" s="17">
        <v>4300412.4579999996</v>
      </c>
      <c r="L170">
        <f t="shared" si="15"/>
        <v>0.45</v>
      </c>
      <c r="M170" s="2">
        <f t="shared" si="16"/>
        <v>13.989999999999998</v>
      </c>
      <c r="N170">
        <f t="shared" si="17"/>
        <v>3.9444441095071849</v>
      </c>
      <c r="O170">
        <f t="shared" si="18"/>
        <v>-10.063563806737729</v>
      </c>
      <c r="P170">
        <f t="shared" si="19"/>
        <v>-9.7182706027213701</v>
      </c>
      <c r="S170">
        <f t="shared" si="20"/>
        <v>477075.80043619324</v>
      </c>
      <c r="T170">
        <f t="shared" si="21"/>
        <v>4300402.739729397</v>
      </c>
    </row>
    <row r="171" spans="1:20" x14ac:dyDescent="0.25">
      <c r="A171" s="3" t="s">
        <v>58</v>
      </c>
      <c r="B171" s="2">
        <v>28</v>
      </c>
      <c r="C171">
        <v>7.94</v>
      </c>
      <c r="D171">
        <v>267.2</v>
      </c>
      <c r="E171" s="1" t="s">
        <v>2</v>
      </c>
      <c r="F171" s="1" t="s">
        <v>3</v>
      </c>
      <c r="I171" t="s">
        <v>34</v>
      </c>
      <c r="J171" s="17">
        <v>477085.864</v>
      </c>
      <c r="K171" s="17">
        <v>4300412.4579999996</v>
      </c>
      <c r="L171">
        <f t="shared" si="15"/>
        <v>0.14000000000000001</v>
      </c>
      <c r="M171" s="2">
        <f t="shared" si="16"/>
        <v>8.08</v>
      </c>
      <c r="N171">
        <f t="shared" si="17"/>
        <v>4.6635197613288479</v>
      </c>
      <c r="O171">
        <f t="shared" si="18"/>
        <v>-8.0703535897187866</v>
      </c>
      <c r="P171">
        <f t="shared" si="19"/>
        <v>-0.3947061399485608</v>
      </c>
      <c r="S171">
        <f t="shared" si="20"/>
        <v>477077.79364641028</v>
      </c>
      <c r="T171">
        <f t="shared" si="21"/>
        <v>4300412.0632938594</v>
      </c>
    </row>
    <row r="172" spans="1:20" x14ac:dyDescent="0.25">
      <c r="A172" s="3" t="s">
        <v>58</v>
      </c>
      <c r="B172" s="2">
        <v>52.5</v>
      </c>
      <c r="C172">
        <v>14.4</v>
      </c>
      <c r="D172">
        <v>166.4</v>
      </c>
      <c r="E172" s="1" t="s">
        <v>2</v>
      </c>
      <c r="F172" s="1" t="s">
        <v>3</v>
      </c>
      <c r="J172" s="17">
        <v>477085.864</v>
      </c>
      <c r="K172" s="17">
        <v>4300412.4579999996</v>
      </c>
      <c r="L172">
        <f t="shared" si="15"/>
        <v>0.26250000000000001</v>
      </c>
      <c r="M172" s="2">
        <f t="shared" si="16"/>
        <v>14.6625</v>
      </c>
      <c r="N172">
        <f t="shared" si="17"/>
        <v>2.9042278753185644</v>
      </c>
      <c r="O172">
        <f t="shared" si="18"/>
        <v>3.4477712333667263</v>
      </c>
      <c r="P172">
        <f t="shared" si="19"/>
        <v>-14.251378170982935</v>
      </c>
      <c r="S172">
        <f t="shared" si="20"/>
        <v>477089.31177123339</v>
      </c>
      <c r="T172">
        <f t="shared" si="21"/>
        <v>4300398.2066218285</v>
      </c>
    </row>
    <row r="173" spans="1:20" x14ac:dyDescent="0.25">
      <c r="A173" s="3" t="s">
        <v>58</v>
      </c>
      <c r="B173" s="2">
        <v>30.5</v>
      </c>
      <c r="C173">
        <v>4.51</v>
      </c>
      <c r="D173">
        <v>6.35</v>
      </c>
      <c r="E173" s="1" t="s">
        <v>2</v>
      </c>
      <c r="F173" s="1" t="s">
        <v>3</v>
      </c>
      <c r="I173" t="s">
        <v>61</v>
      </c>
      <c r="J173" s="17">
        <v>477085.864</v>
      </c>
      <c r="K173" s="17">
        <v>4300412.4579999996</v>
      </c>
      <c r="L173">
        <f t="shared" si="15"/>
        <v>0.1525</v>
      </c>
      <c r="M173" s="2">
        <f t="shared" si="16"/>
        <v>4.6624999999999996</v>
      </c>
      <c r="N173">
        <f t="shared" si="17"/>
        <v>0.11082840750163991</v>
      </c>
      <c r="O173">
        <f t="shared" si="18"/>
        <v>0.51568025729346978</v>
      </c>
      <c r="P173">
        <f t="shared" si="19"/>
        <v>4.6338947034042262</v>
      </c>
      <c r="S173">
        <f t="shared" si="20"/>
        <v>477086.37968025729</v>
      </c>
      <c r="T173">
        <f t="shared" si="21"/>
        <v>4300417.091894703</v>
      </c>
    </row>
    <row r="174" spans="1:20" x14ac:dyDescent="0.25">
      <c r="A174" s="3" t="s">
        <v>62</v>
      </c>
      <c r="B174" s="2">
        <v>77</v>
      </c>
      <c r="C174">
        <v>6.17</v>
      </c>
      <c r="D174">
        <v>218.2</v>
      </c>
      <c r="E174" s="1" t="s">
        <v>2</v>
      </c>
      <c r="F174" s="1" t="s">
        <v>3</v>
      </c>
      <c r="J174" s="17">
        <v>477058.88</v>
      </c>
      <c r="K174" s="17">
        <v>4300383.8849999998</v>
      </c>
      <c r="L174">
        <f t="shared" si="15"/>
        <v>0.38500000000000001</v>
      </c>
      <c r="M174" s="2">
        <f t="shared" si="16"/>
        <v>6.5549999999999997</v>
      </c>
      <c r="N174">
        <f t="shared" si="17"/>
        <v>3.8083084278516268</v>
      </c>
      <c r="O174">
        <f t="shared" si="18"/>
        <v>-4.0536670315687653</v>
      </c>
      <c r="P174">
        <f t="shared" si="19"/>
        <v>-5.1512919347647603</v>
      </c>
      <c r="S174">
        <f t="shared" si="20"/>
        <v>477054.82633296843</v>
      </c>
      <c r="T174">
        <f t="shared" si="21"/>
        <v>4300378.733708065</v>
      </c>
    </row>
    <row r="175" spans="1:20" x14ac:dyDescent="0.25">
      <c r="A175" s="3" t="s">
        <v>62</v>
      </c>
      <c r="B175" s="2">
        <v>89</v>
      </c>
      <c r="C175">
        <v>7.1</v>
      </c>
      <c r="D175">
        <v>61.34</v>
      </c>
      <c r="E175" s="1" t="s">
        <v>2</v>
      </c>
      <c r="I175" t="s">
        <v>63</v>
      </c>
      <c r="J175" s="17">
        <v>477058.88</v>
      </c>
      <c r="K175" s="17">
        <v>4300383.8849999998</v>
      </c>
      <c r="L175">
        <f t="shared" si="15"/>
        <v>0.44500000000000001</v>
      </c>
      <c r="M175" s="2">
        <f t="shared" si="16"/>
        <v>7.5449999999999999</v>
      </c>
      <c r="N175">
        <f t="shared" si="17"/>
        <v>1.0705849631733217</v>
      </c>
      <c r="O175">
        <f t="shared" si="18"/>
        <v>6.6205957231891288</v>
      </c>
      <c r="P175">
        <f t="shared" si="19"/>
        <v>3.6186651226785016</v>
      </c>
      <c r="S175">
        <f t="shared" si="20"/>
        <v>477065.50059572322</v>
      </c>
      <c r="T175">
        <f t="shared" si="21"/>
        <v>4300387.5036651222</v>
      </c>
    </row>
    <row r="176" spans="1:20" x14ac:dyDescent="0.25">
      <c r="A176" s="3" t="s">
        <v>62</v>
      </c>
      <c r="B176" s="2">
        <v>43.5</v>
      </c>
      <c r="C176">
        <v>14.7</v>
      </c>
      <c r="D176">
        <v>43.5</v>
      </c>
      <c r="E176" s="1" t="s">
        <v>2</v>
      </c>
      <c r="F176" s="1" t="s">
        <v>3</v>
      </c>
      <c r="I176" t="s">
        <v>34</v>
      </c>
      <c r="J176" s="17">
        <v>477058.88</v>
      </c>
      <c r="K176" s="17">
        <v>4300383.8849999998</v>
      </c>
      <c r="L176">
        <f t="shared" si="15"/>
        <v>0.2175</v>
      </c>
      <c r="M176" s="2">
        <f t="shared" si="16"/>
        <v>14.917499999999999</v>
      </c>
      <c r="N176">
        <f t="shared" si="17"/>
        <v>0.7592182246175333</v>
      </c>
      <c r="O176">
        <f t="shared" si="18"/>
        <v>10.268529382911574</v>
      </c>
      <c r="P176">
        <f t="shared" si="19"/>
        <v>10.820772179575799</v>
      </c>
      <c r="S176">
        <f t="shared" si="20"/>
        <v>477069.14852938289</v>
      </c>
      <c r="T176">
        <f t="shared" si="21"/>
        <v>4300394.7057721792</v>
      </c>
    </row>
    <row r="177" spans="1:20" x14ac:dyDescent="0.25">
      <c r="A177" s="3" t="s">
        <v>62</v>
      </c>
      <c r="B177" s="2">
        <v>36</v>
      </c>
      <c r="C177">
        <v>19</v>
      </c>
      <c r="D177">
        <v>76.7</v>
      </c>
      <c r="E177" s="1" t="s">
        <v>2</v>
      </c>
      <c r="F177" s="1" t="s">
        <v>3</v>
      </c>
      <c r="I177" t="s">
        <v>34</v>
      </c>
      <c r="J177" s="17">
        <v>477058.88</v>
      </c>
      <c r="K177" s="17">
        <v>4300383.8849999998</v>
      </c>
      <c r="L177">
        <f t="shared" si="15"/>
        <v>0.18</v>
      </c>
      <c r="M177" s="2">
        <f t="shared" si="16"/>
        <v>19.18</v>
      </c>
      <c r="N177">
        <f t="shared" si="17"/>
        <v>1.3386675362796507</v>
      </c>
      <c r="O177">
        <f t="shared" si="18"/>
        <v>18.665570779864552</v>
      </c>
      <c r="P177">
        <f t="shared" si="19"/>
        <v>4.4123539592678434</v>
      </c>
      <c r="S177">
        <f t="shared" si="20"/>
        <v>477077.54557077988</v>
      </c>
      <c r="T177">
        <f t="shared" si="21"/>
        <v>4300388.2973539587</v>
      </c>
    </row>
    <row r="178" spans="1:20" x14ac:dyDescent="0.25">
      <c r="A178" s="3" t="s">
        <v>62</v>
      </c>
      <c r="B178" s="2">
        <v>71</v>
      </c>
      <c r="C178">
        <v>12.65</v>
      </c>
      <c r="D178">
        <v>213.5</v>
      </c>
      <c r="E178" s="1" t="s">
        <v>2</v>
      </c>
      <c r="F178" s="1" t="s">
        <v>3</v>
      </c>
      <c r="I178" t="s">
        <v>34</v>
      </c>
      <c r="J178" s="17">
        <v>477058.88</v>
      </c>
      <c r="K178" s="17">
        <v>4300383.8849999998</v>
      </c>
      <c r="L178">
        <f t="shared" si="15"/>
        <v>0.35499999999999998</v>
      </c>
      <c r="M178" s="2">
        <f t="shared" si="16"/>
        <v>13.005000000000001</v>
      </c>
      <c r="N178">
        <f t="shared" si="17"/>
        <v>3.7262779530078936</v>
      </c>
      <c r="O178">
        <f t="shared" si="18"/>
        <v>-7.1779404939833169</v>
      </c>
      <c r="P178">
        <f t="shared" si="19"/>
        <v>-10.844685115983523</v>
      </c>
      <c r="S178">
        <f t="shared" si="20"/>
        <v>477051.70205950603</v>
      </c>
      <c r="T178">
        <f t="shared" si="21"/>
        <v>4300373.0403148839</v>
      </c>
    </row>
    <row r="179" spans="1:20" x14ac:dyDescent="0.25">
      <c r="A179" s="3" t="s">
        <v>62</v>
      </c>
      <c r="B179" s="2">
        <v>33</v>
      </c>
      <c r="C179">
        <v>13.8</v>
      </c>
      <c r="D179">
        <v>213.83</v>
      </c>
      <c r="E179" s="1" t="s">
        <v>2</v>
      </c>
      <c r="F179" s="1" t="s">
        <v>3</v>
      </c>
      <c r="I179" t="s">
        <v>34</v>
      </c>
      <c r="J179" s="17">
        <v>477058.88</v>
      </c>
      <c r="K179" s="17">
        <v>4300383.8849999998</v>
      </c>
      <c r="L179">
        <f t="shared" si="15"/>
        <v>0.16500000000000001</v>
      </c>
      <c r="M179" s="2">
        <f t="shared" si="16"/>
        <v>13.965</v>
      </c>
      <c r="N179">
        <f t="shared" si="17"/>
        <v>3.7320375395394749</v>
      </c>
      <c r="O179">
        <f t="shared" si="18"/>
        <v>-7.7747434109952582</v>
      </c>
      <c r="P179">
        <f t="shared" si="19"/>
        <v>-11.600628857660512</v>
      </c>
      <c r="S179">
        <f t="shared" si="20"/>
        <v>477051.10525658901</v>
      </c>
      <c r="T179">
        <f t="shared" si="21"/>
        <v>4300372.2843711423</v>
      </c>
    </row>
    <row r="180" spans="1:20" x14ac:dyDescent="0.25">
      <c r="A180" s="3" t="s">
        <v>62</v>
      </c>
      <c r="B180" s="2">
        <v>26</v>
      </c>
      <c r="C180">
        <v>16.22</v>
      </c>
      <c r="D180">
        <v>234.28</v>
      </c>
      <c r="E180" s="1" t="s">
        <v>2</v>
      </c>
      <c r="F180" s="1" t="s">
        <v>3</v>
      </c>
      <c r="I180" t="s">
        <v>34</v>
      </c>
      <c r="J180" s="17">
        <v>477058.88</v>
      </c>
      <c r="K180" s="17">
        <v>4300383.8849999998</v>
      </c>
      <c r="L180">
        <f t="shared" si="15"/>
        <v>0.13</v>
      </c>
      <c r="M180" s="2">
        <f t="shared" si="16"/>
        <v>16.349999999999998</v>
      </c>
      <c r="N180">
        <f t="shared" si="17"/>
        <v>4.0889573715723149</v>
      </c>
      <c r="O180">
        <f t="shared" si="18"/>
        <v>-13.274234453877938</v>
      </c>
      <c r="P180">
        <f t="shared" si="19"/>
        <v>-9.5455329690635846</v>
      </c>
      <c r="S180">
        <f t="shared" si="20"/>
        <v>477045.60576554615</v>
      </c>
      <c r="T180">
        <f t="shared" si="21"/>
        <v>4300374.3394670309</v>
      </c>
    </row>
    <row r="181" spans="1:20" x14ac:dyDescent="0.25">
      <c r="A181" s="3" t="s">
        <v>65</v>
      </c>
      <c r="B181" s="2">
        <v>86.5</v>
      </c>
      <c r="C181">
        <v>12</v>
      </c>
      <c r="D181">
        <v>354.6</v>
      </c>
      <c r="E181" s="1" t="s">
        <v>2</v>
      </c>
      <c r="F181" s="1" t="s">
        <v>3</v>
      </c>
      <c r="J181" s="17">
        <v>477040.94099999999</v>
      </c>
      <c r="K181" s="17">
        <v>4300320.4850000003</v>
      </c>
      <c r="L181">
        <f t="shared" si="15"/>
        <v>0.4325</v>
      </c>
      <c r="M181" s="2">
        <f t="shared" si="16"/>
        <v>12.432499999999999</v>
      </c>
      <c r="N181">
        <f t="shared" si="17"/>
        <v>6.188937527571893</v>
      </c>
      <c r="O181">
        <f t="shared" si="18"/>
        <v>-1.1700016053324256</v>
      </c>
      <c r="P181">
        <f t="shared" si="19"/>
        <v>12.377324124927791</v>
      </c>
      <c r="S181">
        <f t="shared" si="20"/>
        <v>477039.77099839464</v>
      </c>
      <c r="T181">
        <f t="shared" si="21"/>
        <v>4300332.8623241251</v>
      </c>
    </row>
    <row r="182" spans="1:20" x14ac:dyDescent="0.25">
      <c r="A182" s="3" t="s">
        <v>65</v>
      </c>
      <c r="B182" s="2">
        <v>58</v>
      </c>
      <c r="C182">
        <v>7.75</v>
      </c>
      <c r="D182">
        <v>72.98</v>
      </c>
      <c r="E182" s="1" t="s">
        <v>2</v>
      </c>
      <c r="F182" s="1" t="s">
        <v>3</v>
      </c>
      <c r="J182" s="17">
        <v>477040.94099999999</v>
      </c>
      <c r="K182" s="17">
        <v>4300320.4850000003</v>
      </c>
      <c r="L182">
        <f t="shared" si="15"/>
        <v>0.28999999999999998</v>
      </c>
      <c r="M182" s="2">
        <f t="shared" si="16"/>
        <v>8.0399999999999991</v>
      </c>
      <c r="N182">
        <f t="shared" si="17"/>
        <v>1.2737412881054617</v>
      </c>
      <c r="O182">
        <f t="shared" si="18"/>
        <v>7.6878692314366335</v>
      </c>
      <c r="P182">
        <f t="shared" si="19"/>
        <v>2.3533522219017473</v>
      </c>
      <c r="S182">
        <f t="shared" si="20"/>
        <v>477048.62886923144</v>
      </c>
      <c r="T182">
        <f t="shared" si="21"/>
        <v>4300322.838352222</v>
      </c>
    </row>
    <row r="183" spans="1:20" x14ac:dyDescent="0.25">
      <c r="A183" s="3" t="s">
        <v>65</v>
      </c>
      <c r="B183" s="2">
        <v>76</v>
      </c>
      <c r="C183">
        <v>16.7</v>
      </c>
      <c r="D183">
        <v>96.84</v>
      </c>
      <c r="E183" s="1" t="s">
        <v>2</v>
      </c>
      <c r="F183" s="1" t="s">
        <v>3</v>
      </c>
      <c r="J183" s="17">
        <v>477040.94099999999</v>
      </c>
      <c r="K183" s="17">
        <v>4300320.4850000003</v>
      </c>
      <c r="L183">
        <f t="shared" si="15"/>
        <v>0.38</v>
      </c>
      <c r="M183" s="2">
        <f t="shared" si="16"/>
        <v>17.079999999999998</v>
      </c>
      <c r="N183">
        <f t="shared" si="17"/>
        <v>1.6901768476313088</v>
      </c>
      <c r="O183">
        <f t="shared" si="18"/>
        <v>16.958434886052416</v>
      </c>
      <c r="P183">
        <f t="shared" si="19"/>
        <v>-2.0341794944203762</v>
      </c>
      <c r="S183">
        <f t="shared" si="20"/>
        <v>477057.89943488606</v>
      </c>
      <c r="T183">
        <f t="shared" si="21"/>
        <v>4300318.4508205056</v>
      </c>
    </row>
    <row r="184" spans="1:20" x14ac:dyDescent="0.25">
      <c r="A184" s="3" t="s">
        <v>65</v>
      </c>
      <c r="B184" s="2">
        <v>68.5</v>
      </c>
      <c r="C184">
        <v>18.36</v>
      </c>
      <c r="D184">
        <v>112.69</v>
      </c>
      <c r="E184" s="1" t="s">
        <v>2</v>
      </c>
      <c r="F184" s="1" t="s">
        <v>3</v>
      </c>
      <c r="J184" s="17">
        <v>477040.94099999999</v>
      </c>
      <c r="K184" s="17">
        <v>4300320.4850000003</v>
      </c>
      <c r="L184">
        <f t="shared" si="15"/>
        <v>0.34250000000000003</v>
      </c>
      <c r="M184" s="2">
        <f t="shared" si="16"/>
        <v>18.702500000000001</v>
      </c>
      <c r="N184">
        <f t="shared" si="17"/>
        <v>1.9668115340724099</v>
      </c>
      <c r="O184">
        <f t="shared" si="18"/>
        <v>17.255028030547241</v>
      </c>
      <c r="P184">
        <f t="shared" si="19"/>
        <v>-7.2143962959508272</v>
      </c>
      <c r="S184">
        <f t="shared" si="20"/>
        <v>477058.19602803054</v>
      </c>
      <c r="T184">
        <f t="shared" si="21"/>
        <v>4300313.2706037043</v>
      </c>
    </row>
    <row r="185" spans="1:20" x14ac:dyDescent="0.25">
      <c r="A185" s="3" t="s">
        <v>65</v>
      </c>
      <c r="B185" s="2">
        <v>43.5</v>
      </c>
      <c r="C185">
        <v>26.9</v>
      </c>
      <c r="D185">
        <v>128.9</v>
      </c>
      <c r="E185" s="1" t="s">
        <v>2</v>
      </c>
      <c r="F185" s="1" t="s">
        <v>3</v>
      </c>
      <c r="J185" s="17">
        <v>477040.94099999999</v>
      </c>
      <c r="K185" s="17">
        <v>4300320.4850000003</v>
      </c>
      <c r="L185">
        <f t="shared" si="15"/>
        <v>0.2175</v>
      </c>
      <c r="M185" s="2">
        <f t="shared" si="16"/>
        <v>27.1175</v>
      </c>
      <c r="N185">
        <f t="shared" si="17"/>
        <v>2.2497294058206907</v>
      </c>
      <c r="O185">
        <f t="shared" si="18"/>
        <v>21.104008580154375</v>
      </c>
      <c r="P185">
        <f t="shared" si="19"/>
        <v>-17.028788215805918</v>
      </c>
      <c r="S185">
        <f t="shared" si="20"/>
        <v>477062.04500858014</v>
      </c>
      <c r="T185">
        <f t="shared" si="21"/>
        <v>4300303.4562117849</v>
      </c>
    </row>
    <row r="186" spans="1:20" x14ac:dyDescent="0.25">
      <c r="A186" s="3" t="s">
        <v>65</v>
      </c>
      <c r="B186" s="2">
        <v>54.3</v>
      </c>
      <c r="C186">
        <v>27.15</v>
      </c>
      <c r="D186">
        <v>141.4</v>
      </c>
      <c r="E186" s="1" t="s">
        <v>2</v>
      </c>
      <c r="F186" s="1" t="s">
        <v>3</v>
      </c>
      <c r="J186" s="17">
        <v>477040.94099999999</v>
      </c>
      <c r="K186" s="17">
        <v>4300320.4850000003</v>
      </c>
      <c r="L186">
        <f t="shared" si="15"/>
        <v>0.27149999999999996</v>
      </c>
      <c r="M186" s="2">
        <f t="shared" si="16"/>
        <v>27.421499999999998</v>
      </c>
      <c r="N186">
        <f t="shared" si="17"/>
        <v>2.4678955623199821</v>
      </c>
      <c r="O186">
        <f t="shared" si="18"/>
        <v>17.10771436116643</v>
      </c>
      <c r="P186">
        <f t="shared" si="19"/>
        <v>-21.430463634432638</v>
      </c>
      <c r="S186">
        <f t="shared" si="20"/>
        <v>477058.04871436115</v>
      </c>
      <c r="T186">
        <f t="shared" si="21"/>
        <v>4300299.0545363659</v>
      </c>
    </row>
    <row r="187" spans="1:20" x14ac:dyDescent="0.25">
      <c r="A187" s="3" t="s">
        <v>65</v>
      </c>
      <c r="B187" s="2">
        <v>49</v>
      </c>
      <c r="C187">
        <v>32.54</v>
      </c>
      <c r="D187">
        <v>150.9</v>
      </c>
      <c r="E187" s="1" t="s">
        <v>2</v>
      </c>
      <c r="F187" s="1" t="s">
        <v>3</v>
      </c>
      <c r="J187" s="17">
        <v>477040.94099999999</v>
      </c>
      <c r="K187" s="17">
        <v>4300320.4850000003</v>
      </c>
      <c r="L187">
        <f t="shared" si="15"/>
        <v>0.245</v>
      </c>
      <c r="M187" s="2">
        <f t="shared" si="16"/>
        <v>32.784999999999997</v>
      </c>
      <c r="N187">
        <f t="shared" si="17"/>
        <v>2.6337018412594433</v>
      </c>
      <c r="O187">
        <f t="shared" si="18"/>
        <v>15.944505447184136</v>
      </c>
      <c r="P187">
        <f t="shared" si="19"/>
        <v>-28.646622332217724</v>
      </c>
      <c r="S187">
        <f t="shared" si="20"/>
        <v>477056.88550544716</v>
      </c>
      <c r="T187">
        <f t="shared" si="21"/>
        <v>4300291.8383776685</v>
      </c>
    </row>
    <row r="188" spans="1:20" x14ac:dyDescent="0.25">
      <c r="A188" s="3" t="s">
        <v>65</v>
      </c>
      <c r="B188" s="2">
        <v>38.799999999999997</v>
      </c>
      <c r="C188">
        <v>40</v>
      </c>
      <c r="D188">
        <v>172.5</v>
      </c>
      <c r="E188" s="1" t="s">
        <v>2</v>
      </c>
      <c r="F188" s="1" t="s">
        <v>3</v>
      </c>
      <c r="J188" s="17">
        <v>477040.94099999999</v>
      </c>
      <c r="K188" s="17">
        <v>4300320.4850000003</v>
      </c>
      <c r="L188">
        <f t="shared" si="15"/>
        <v>0.19399999999999998</v>
      </c>
      <c r="M188" s="2">
        <f t="shared" si="16"/>
        <v>40.194000000000003</v>
      </c>
      <c r="N188">
        <f t="shared" si="17"/>
        <v>3.0106929596902186</v>
      </c>
      <c r="O188">
        <f t="shared" si="18"/>
        <v>5.2463697700927536</v>
      </c>
      <c r="P188">
        <f t="shared" si="19"/>
        <v>-39.850134758058935</v>
      </c>
      <c r="S188">
        <f t="shared" si="20"/>
        <v>477046.18736977008</v>
      </c>
      <c r="T188">
        <f t="shared" si="21"/>
        <v>4300280.6348652421</v>
      </c>
    </row>
    <row r="189" spans="1:20" x14ac:dyDescent="0.25">
      <c r="A189" s="3" t="s">
        <v>65</v>
      </c>
      <c r="B189" s="2">
        <v>70</v>
      </c>
      <c r="C189">
        <v>30.19</v>
      </c>
      <c r="D189">
        <v>182.67</v>
      </c>
      <c r="E189" s="1" t="s">
        <v>2</v>
      </c>
      <c r="F189" s="1" t="s">
        <v>3</v>
      </c>
      <c r="J189" s="17">
        <v>477040.94099999999</v>
      </c>
      <c r="K189" s="17">
        <v>4300320.4850000003</v>
      </c>
      <c r="L189">
        <f t="shared" si="15"/>
        <v>0.35</v>
      </c>
      <c r="M189" s="2">
        <f t="shared" si="16"/>
        <v>30.540000000000003</v>
      </c>
      <c r="N189">
        <f t="shared" si="17"/>
        <v>3.1881929446180415</v>
      </c>
      <c r="O189">
        <f t="shared" si="18"/>
        <v>-1.4226578532749052</v>
      </c>
      <c r="P189">
        <f t="shared" si="19"/>
        <v>-30.506845865027007</v>
      </c>
      <c r="S189">
        <f t="shared" si="20"/>
        <v>477039.51834214671</v>
      </c>
      <c r="T189">
        <f t="shared" si="21"/>
        <v>4300289.9781541349</v>
      </c>
    </row>
    <row r="190" spans="1:20" x14ac:dyDescent="0.25">
      <c r="A190" s="3" t="s">
        <v>65</v>
      </c>
      <c r="B190" s="2">
        <v>88</v>
      </c>
      <c r="C190">
        <v>25.47</v>
      </c>
      <c r="D190">
        <v>201.7</v>
      </c>
      <c r="E190" s="1" t="s">
        <v>2</v>
      </c>
      <c r="F190" s="1" t="s">
        <v>3</v>
      </c>
      <c r="J190" s="17">
        <v>477040.94099999999</v>
      </c>
      <c r="K190" s="17">
        <v>4300320.4850000003</v>
      </c>
      <c r="L190">
        <f t="shared" si="15"/>
        <v>0.44</v>
      </c>
      <c r="M190" s="2">
        <f t="shared" si="16"/>
        <v>25.91</v>
      </c>
      <c r="N190">
        <f t="shared" si="17"/>
        <v>3.5203291012725626</v>
      </c>
      <c r="O190">
        <f t="shared" si="18"/>
        <v>-9.5801384809649139</v>
      </c>
      <c r="P190">
        <f t="shared" si="19"/>
        <v>-24.073824928447394</v>
      </c>
      <c r="S190">
        <f t="shared" si="20"/>
        <v>477031.360861519</v>
      </c>
      <c r="T190">
        <f t="shared" si="21"/>
        <v>4300296.4111750722</v>
      </c>
    </row>
    <row r="191" spans="1:20" x14ac:dyDescent="0.25">
      <c r="A191" s="3" t="s">
        <v>65</v>
      </c>
      <c r="B191" s="2">
        <v>69</v>
      </c>
      <c r="C191">
        <v>15.48</v>
      </c>
      <c r="D191">
        <v>206.64</v>
      </c>
      <c r="E191" s="1" t="s">
        <v>2</v>
      </c>
      <c r="F191" s="1" t="s">
        <v>3</v>
      </c>
      <c r="J191" s="17">
        <v>477040.94099999999</v>
      </c>
      <c r="K191" s="17">
        <v>4300320.4850000003</v>
      </c>
      <c r="L191">
        <f t="shared" si="15"/>
        <v>0.34499999999999997</v>
      </c>
      <c r="M191" s="2">
        <f t="shared" si="16"/>
        <v>15.825000000000001</v>
      </c>
      <c r="N191">
        <f t="shared" si="17"/>
        <v>3.6065483663210824</v>
      </c>
      <c r="O191">
        <f t="shared" si="18"/>
        <v>-7.095664394624758</v>
      </c>
      <c r="P191">
        <f t="shared" si="19"/>
        <v>-14.145040537193752</v>
      </c>
      <c r="S191">
        <f t="shared" si="20"/>
        <v>477033.84533560538</v>
      </c>
      <c r="T191">
        <f t="shared" si="21"/>
        <v>4300306.3399594631</v>
      </c>
    </row>
    <row r="192" spans="1:20" x14ac:dyDescent="0.25">
      <c r="A192" s="3" t="s">
        <v>65</v>
      </c>
      <c r="B192" s="2">
        <v>53.2</v>
      </c>
      <c r="C192">
        <v>12.6</v>
      </c>
      <c r="D192">
        <v>206.25</v>
      </c>
      <c r="E192" s="1" t="s">
        <v>2</v>
      </c>
      <c r="F192" s="1" t="s">
        <v>3</v>
      </c>
      <c r="J192" s="17">
        <v>477040.94099999999</v>
      </c>
      <c r="K192" s="17">
        <v>4300320.4850000003</v>
      </c>
      <c r="L192">
        <f t="shared" si="15"/>
        <v>0.26600000000000001</v>
      </c>
      <c r="M192" s="2">
        <f t="shared" si="16"/>
        <v>12.866</v>
      </c>
      <c r="N192">
        <f t="shared" si="17"/>
        <v>3.5997415822383045</v>
      </c>
      <c r="O192">
        <f t="shared" si="18"/>
        <v>-5.6904862883576675</v>
      </c>
      <c r="P192">
        <f t="shared" si="19"/>
        <v>-11.539164692559568</v>
      </c>
      <c r="S192">
        <f t="shared" si="20"/>
        <v>477035.25051371165</v>
      </c>
      <c r="T192">
        <f t="shared" si="21"/>
        <v>4300308.9458353082</v>
      </c>
    </row>
    <row r="193" spans="1:20" x14ac:dyDescent="0.25">
      <c r="A193" s="3" t="s">
        <v>65</v>
      </c>
      <c r="B193" s="2">
        <v>55.8</v>
      </c>
      <c r="C193">
        <v>2.36</v>
      </c>
      <c r="D193">
        <v>119.25</v>
      </c>
      <c r="E193" s="1" t="s">
        <v>2</v>
      </c>
      <c r="F193" s="1" t="s">
        <v>3</v>
      </c>
      <c r="J193" s="17">
        <v>477040.94099999999</v>
      </c>
      <c r="K193" s="17">
        <v>4300320.4850000003</v>
      </c>
      <c r="L193">
        <f t="shared" si="15"/>
        <v>0.27899999999999997</v>
      </c>
      <c r="M193" s="2">
        <f t="shared" si="16"/>
        <v>2.6389999999999998</v>
      </c>
      <c r="N193">
        <f t="shared" si="17"/>
        <v>2.0813051330032382</v>
      </c>
      <c r="O193">
        <f t="shared" si="18"/>
        <v>2.3025169626651114</v>
      </c>
      <c r="P193">
        <f t="shared" si="19"/>
        <v>-1.2894714563104643</v>
      </c>
      <c r="S193">
        <f t="shared" si="20"/>
        <v>477043.24351696268</v>
      </c>
      <c r="T193">
        <f t="shared" si="21"/>
        <v>4300319.1955285445</v>
      </c>
    </row>
    <row r="194" spans="1:20" x14ac:dyDescent="0.25">
      <c r="A194" s="3" t="s">
        <v>65</v>
      </c>
      <c r="B194" s="2">
        <v>64</v>
      </c>
      <c r="C194">
        <v>10.4</v>
      </c>
      <c r="D194">
        <v>39.56</v>
      </c>
      <c r="E194" s="1" t="s">
        <v>2</v>
      </c>
      <c r="F194" s="1" t="s">
        <v>3</v>
      </c>
      <c r="I194" t="s">
        <v>34</v>
      </c>
      <c r="J194" s="17">
        <v>477040.94099999999</v>
      </c>
      <c r="K194" s="17">
        <v>4300320.4850000003</v>
      </c>
      <c r="L194">
        <f t="shared" ref="L194:L257" si="22">B194/2/100</f>
        <v>0.32</v>
      </c>
      <c r="M194" s="2">
        <f t="shared" ref="M194:M257" si="23">C194+L194</f>
        <v>10.72</v>
      </c>
      <c r="N194">
        <f t="shared" ref="N194:N257" si="24">D194*(PI()/180)</f>
        <v>0.69045225208895677</v>
      </c>
      <c r="O194">
        <f t="shared" ref="O194:O257" si="25">M194*SIN(N194)</f>
        <v>6.8274170059631114</v>
      </c>
      <c r="P194">
        <f t="shared" ref="P194:P257" si="26">M194*COS(N194)</f>
        <v>8.2646704124656853</v>
      </c>
      <c r="S194">
        <f t="shared" ref="S194:S257" si="27">J194+O194</f>
        <v>477047.76841700595</v>
      </c>
      <c r="T194">
        <f t="shared" si="21"/>
        <v>4300328.7496704124</v>
      </c>
    </row>
    <row r="195" spans="1:20" x14ac:dyDescent="0.25">
      <c r="A195" s="3" t="s">
        <v>65</v>
      </c>
      <c r="B195" s="2">
        <v>49</v>
      </c>
      <c r="C195">
        <v>3.68</v>
      </c>
      <c r="D195">
        <v>122.4</v>
      </c>
      <c r="E195" s="1" t="s">
        <v>2</v>
      </c>
      <c r="F195" s="1" t="s">
        <v>3</v>
      </c>
      <c r="I195" t="s">
        <v>34</v>
      </c>
      <c r="J195" s="17">
        <v>477040.94099999999</v>
      </c>
      <c r="K195" s="17">
        <v>4300320.4850000003</v>
      </c>
      <c r="L195">
        <f t="shared" si="22"/>
        <v>0.245</v>
      </c>
      <c r="M195" s="2">
        <f t="shared" si="23"/>
        <v>3.9250000000000003</v>
      </c>
      <c r="N195">
        <f t="shared" si="24"/>
        <v>2.1362830044410597</v>
      </c>
      <c r="O195">
        <f t="shared" si="25"/>
        <v>3.313987107595409</v>
      </c>
      <c r="P195">
        <f t="shared" si="26"/>
        <v>-2.1031201702925628</v>
      </c>
      <c r="S195">
        <f t="shared" si="27"/>
        <v>477044.25498710759</v>
      </c>
      <c r="T195">
        <f t="shared" si="21"/>
        <v>4300318.3818798298</v>
      </c>
    </row>
    <row r="196" spans="1:20" x14ac:dyDescent="0.25">
      <c r="A196" s="3" t="s">
        <v>65</v>
      </c>
      <c r="B196" s="2">
        <v>45</v>
      </c>
      <c r="C196">
        <v>8.93</v>
      </c>
      <c r="D196">
        <v>133.6</v>
      </c>
      <c r="E196" s="1" t="s">
        <v>2</v>
      </c>
      <c r="F196" s="1" t="s">
        <v>3</v>
      </c>
      <c r="I196" t="s">
        <v>34</v>
      </c>
      <c r="J196" s="17">
        <v>477040.94099999999</v>
      </c>
      <c r="K196" s="17">
        <v>4300320.4850000003</v>
      </c>
      <c r="L196">
        <f t="shared" si="22"/>
        <v>0.22500000000000001</v>
      </c>
      <c r="M196" s="2">
        <f t="shared" si="23"/>
        <v>9.1549999999999994</v>
      </c>
      <c r="N196">
        <f t="shared" si="24"/>
        <v>2.331759880664424</v>
      </c>
      <c r="O196">
        <f t="shared" si="25"/>
        <v>6.6297933914600167</v>
      </c>
      <c r="P196">
        <f t="shared" si="26"/>
        <v>-6.3134669229000542</v>
      </c>
      <c r="S196">
        <f t="shared" si="27"/>
        <v>477047.57079339144</v>
      </c>
      <c r="T196">
        <f t="shared" si="21"/>
        <v>4300314.171533077</v>
      </c>
    </row>
    <row r="197" spans="1:20" x14ac:dyDescent="0.25">
      <c r="A197" s="3" t="s">
        <v>65</v>
      </c>
      <c r="B197" s="2">
        <v>45</v>
      </c>
      <c r="C197">
        <v>13.67</v>
      </c>
      <c r="D197">
        <v>140.22999999999999</v>
      </c>
      <c r="E197" s="1" t="s">
        <v>2</v>
      </c>
      <c r="F197" s="1" t="s">
        <v>3</v>
      </c>
      <c r="I197" t="s">
        <v>34</v>
      </c>
      <c r="J197" s="17">
        <v>477040.94099999999</v>
      </c>
      <c r="K197" s="17">
        <v>4300320.4850000003</v>
      </c>
      <c r="L197">
        <f t="shared" si="22"/>
        <v>0.22500000000000001</v>
      </c>
      <c r="M197" s="2">
        <f t="shared" si="23"/>
        <v>13.895</v>
      </c>
      <c r="N197">
        <f t="shared" si="24"/>
        <v>2.4474752100716484</v>
      </c>
      <c r="O197">
        <f t="shared" si="25"/>
        <v>8.8887334816052004</v>
      </c>
      <c r="P197">
        <f t="shared" si="26"/>
        <v>-10.679955154072076</v>
      </c>
      <c r="S197">
        <f t="shared" si="27"/>
        <v>477049.82973348157</v>
      </c>
      <c r="T197">
        <f t="shared" si="21"/>
        <v>4300309.8050448466</v>
      </c>
    </row>
    <row r="198" spans="1:20" x14ac:dyDescent="0.25">
      <c r="A198" s="3" t="s">
        <v>65</v>
      </c>
      <c r="B198" s="2">
        <v>66</v>
      </c>
      <c r="C198">
        <v>14.88</v>
      </c>
      <c r="D198">
        <v>151.35</v>
      </c>
      <c r="E198" s="1" t="s">
        <v>2</v>
      </c>
      <c r="F198" s="1" t="s">
        <v>3</v>
      </c>
      <c r="I198" t="s">
        <v>34</v>
      </c>
      <c r="J198" s="17">
        <v>477040.94099999999</v>
      </c>
      <c r="K198" s="17">
        <v>4300320.4850000003</v>
      </c>
      <c r="L198">
        <f t="shared" si="22"/>
        <v>0.33</v>
      </c>
      <c r="M198" s="2">
        <f t="shared" si="23"/>
        <v>15.21</v>
      </c>
      <c r="N198">
        <f t="shared" si="24"/>
        <v>2.6415558228934177</v>
      </c>
      <c r="O198">
        <f t="shared" si="25"/>
        <v>7.2925540544923413</v>
      </c>
      <c r="P198">
        <f t="shared" si="26"/>
        <v>-13.347762185561567</v>
      </c>
      <c r="S198">
        <f t="shared" si="27"/>
        <v>477048.23355405446</v>
      </c>
      <c r="T198">
        <f t="shared" si="21"/>
        <v>4300307.1372378152</v>
      </c>
    </row>
    <row r="199" spans="1:20" x14ac:dyDescent="0.25">
      <c r="A199" s="3" t="s">
        <v>65</v>
      </c>
      <c r="B199" s="2">
        <v>57</v>
      </c>
      <c r="C199">
        <v>32.4</v>
      </c>
      <c r="D199">
        <v>159.6</v>
      </c>
      <c r="E199" s="1" t="s">
        <v>2</v>
      </c>
      <c r="F199" s="1" t="s">
        <v>3</v>
      </c>
      <c r="I199" t="s">
        <v>34</v>
      </c>
      <c r="J199" s="17">
        <v>477040.94099999999</v>
      </c>
      <c r="K199" s="17">
        <v>4300320.4850000003</v>
      </c>
      <c r="L199">
        <f t="shared" si="22"/>
        <v>0.28499999999999998</v>
      </c>
      <c r="M199" s="2">
        <f t="shared" si="23"/>
        <v>32.684999999999995</v>
      </c>
      <c r="N199">
        <f t="shared" si="24"/>
        <v>2.7855454861829498</v>
      </c>
      <c r="O199">
        <f t="shared" si="25"/>
        <v>11.393077366713532</v>
      </c>
      <c r="P199">
        <f t="shared" si="26"/>
        <v>-30.635061826542469</v>
      </c>
      <c r="S199">
        <f t="shared" si="27"/>
        <v>477052.33407736669</v>
      </c>
      <c r="T199">
        <f t="shared" si="21"/>
        <v>4300289.8499381738</v>
      </c>
    </row>
    <row r="200" spans="1:20" x14ac:dyDescent="0.25">
      <c r="A200" s="3" t="s">
        <v>65</v>
      </c>
      <c r="B200" s="2">
        <v>89</v>
      </c>
      <c r="C200">
        <v>42.78</v>
      </c>
      <c r="D200">
        <v>164.4</v>
      </c>
      <c r="E200" s="1" t="s">
        <v>2</v>
      </c>
      <c r="F200" s="1" t="s">
        <v>3</v>
      </c>
      <c r="I200" t="s">
        <v>34</v>
      </c>
      <c r="J200" s="17">
        <v>477040.94099999999</v>
      </c>
      <c r="K200" s="17">
        <v>4300320.4850000003</v>
      </c>
      <c r="L200">
        <f t="shared" si="22"/>
        <v>0.44500000000000001</v>
      </c>
      <c r="M200" s="2">
        <f t="shared" si="23"/>
        <v>43.225000000000001</v>
      </c>
      <c r="N200">
        <f t="shared" si="24"/>
        <v>2.8693212902786778</v>
      </c>
      <c r="O200">
        <f t="shared" si="25"/>
        <v>11.624059246094863</v>
      </c>
      <c r="P200">
        <f t="shared" si="26"/>
        <v>-41.632701949828771</v>
      </c>
      <c r="S200">
        <f t="shared" si="27"/>
        <v>477052.56505924609</v>
      </c>
      <c r="T200">
        <f t="shared" si="21"/>
        <v>4300278.8522980502</v>
      </c>
    </row>
    <row r="201" spans="1:20" x14ac:dyDescent="0.25">
      <c r="A201" s="3" t="s">
        <v>65</v>
      </c>
      <c r="B201" s="2">
        <v>58</v>
      </c>
      <c r="C201">
        <v>39.25</v>
      </c>
      <c r="D201">
        <v>145.01</v>
      </c>
      <c r="E201" s="1" t="s">
        <v>2</v>
      </c>
      <c r="F201" s="1" t="s">
        <v>3</v>
      </c>
      <c r="I201" t="s">
        <v>34</v>
      </c>
      <c r="J201" s="17">
        <v>477040.94099999999</v>
      </c>
      <c r="K201" s="17">
        <v>4300320.4850000003</v>
      </c>
      <c r="L201">
        <f t="shared" si="22"/>
        <v>0.28999999999999998</v>
      </c>
      <c r="M201" s="2">
        <f t="shared" si="23"/>
        <v>39.54</v>
      </c>
      <c r="N201">
        <f t="shared" si="24"/>
        <v>2.530901948316977</v>
      </c>
      <c r="O201">
        <f t="shared" si="25"/>
        <v>22.673558953567142</v>
      </c>
      <c r="P201">
        <f t="shared" si="26"/>
        <v>-32.39322960711258</v>
      </c>
      <c r="S201">
        <f t="shared" si="27"/>
        <v>477063.61455895356</v>
      </c>
      <c r="T201">
        <f t="shared" si="21"/>
        <v>4300288.0917703928</v>
      </c>
    </row>
    <row r="202" spans="1:20" x14ac:dyDescent="0.25">
      <c r="A202" s="3" t="s">
        <v>65</v>
      </c>
      <c r="B202" s="2">
        <v>69</v>
      </c>
      <c r="C202">
        <v>41.27</v>
      </c>
      <c r="D202">
        <v>197.26</v>
      </c>
      <c r="E202" s="1" t="s">
        <v>2</v>
      </c>
      <c r="F202" s="1" t="s">
        <v>3</v>
      </c>
      <c r="I202" t="s">
        <v>34</v>
      </c>
      <c r="J202" s="17">
        <v>477040.94099999999</v>
      </c>
      <c r="K202" s="17">
        <v>4300320.4850000003</v>
      </c>
      <c r="L202">
        <f t="shared" si="22"/>
        <v>0.34499999999999997</v>
      </c>
      <c r="M202" s="2">
        <f t="shared" si="23"/>
        <v>41.615000000000002</v>
      </c>
      <c r="N202">
        <f t="shared" si="24"/>
        <v>3.4428364824840143</v>
      </c>
      <c r="O202">
        <f t="shared" si="25"/>
        <v>-12.347513943712228</v>
      </c>
      <c r="P202">
        <f t="shared" si="26"/>
        <v>-39.741000546159285</v>
      </c>
      <c r="S202">
        <f t="shared" si="27"/>
        <v>477028.59348605626</v>
      </c>
      <c r="T202">
        <f t="shared" si="21"/>
        <v>4300280.7439994542</v>
      </c>
    </row>
    <row r="203" spans="1:20" x14ac:dyDescent="0.25">
      <c r="A203" s="3" t="s">
        <v>65</v>
      </c>
      <c r="B203" s="2">
        <v>86</v>
      </c>
      <c r="C203">
        <v>34.880000000000003</v>
      </c>
      <c r="D203">
        <v>203</v>
      </c>
      <c r="E203" s="1" t="s">
        <v>2</v>
      </c>
      <c r="F203" s="1" t="s">
        <v>3</v>
      </c>
      <c r="I203" t="s">
        <v>34</v>
      </c>
      <c r="J203" s="17">
        <v>477040.94099999999</v>
      </c>
      <c r="K203" s="17">
        <v>4300320.4850000003</v>
      </c>
      <c r="L203">
        <f t="shared" si="22"/>
        <v>0.43</v>
      </c>
      <c r="M203" s="2">
        <f t="shared" si="23"/>
        <v>35.31</v>
      </c>
      <c r="N203">
        <f t="shared" si="24"/>
        <v>3.5430183815484888</v>
      </c>
      <c r="O203">
        <f t="shared" si="25"/>
        <v>-13.79671614695625</v>
      </c>
      <c r="P203">
        <f t="shared" si="26"/>
        <v>-32.503026375405675</v>
      </c>
      <c r="S203">
        <f t="shared" si="27"/>
        <v>477027.14428385306</v>
      </c>
      <c r="T203">
        <f t="shared" ref="T203:T266" si="28">K203+P203</f>
        <v>4300287.9819736248</v>
      </c>
    </row>
    <row r="204" spans="1:20" x14ac:dyDescent="0.25">
      <c r="A204" s="3" t="s">
        <v>65</v>
      </c>
      <c r="B204" s="2">
        <v>26</v>
      </c>
      <c r="C204">
        <v>30.1</v>
      </c>
      <c r="D204">
        <v>210.5</v>
      </c>
      <c r="E204" s="1" t="s">
        <v>2</v>
      </c>
      <c r="F204" s="1" t="s">
        <v>3</v>
      </c>
      <c r="I204" t="s">
        <v>34</v>
      </c>
      <c r="J204" s="17">
        <v>477040.94099999999</v>
      </c>
      <c r="K204" s="17">
        <v>4300320.4850000003</v>
      </c>
      <c r="L204">
        <f t="shared" si="22"/>
        <v>0.13</v>
      </c>
      <c r="M204" s="2">
        <f t="shared" si="23"/>
        <v>30.23</v>
      </c>
      <c r="N204">
        <f t="shared" si="24"/>
        <v>3.6739180754480638</v>
      </c>
      <c r="O204">
        <f t="shared" si="25"/>
        <v>-15.342884712302089</v>
      </c>
      <c r="P204">
        <f t="shared" si="26"/>
        <v>-26.047049520147322</v>
      </c>
      <c r="S204">
        <f t="shared" si="27"/>
        <v>477025.59811528766</v>
      </c>
      <c r="T204">
        <f t="shared" si="28"/>
        <v>4300294.4379504798</v>
      </c>
    </row>
    <row r="205" spans="1:20" x14ac:dyDescent="0.25">
      <c r="A205" s="3" t="s">
        <v>65</v>
      </c>
      <c r="B205" s="2">
        <v>43</v>
      </c>
      <c r="C205">
        <v>21.74</v>
      </c>
      <c r="D205">
        <v>276.7</v>
      </c>
      <c r="E205" s="1" t="s">
        <v>2</v>
      </c>
      <c r="G205" s="1" t="s">
        <v>5</v>
      </c>
      <c r="I205" t="s">
        <v>67</v>
      </c>
      <c r="J205" s="17">
        <v>477040.94099999999</v>
      </c>
      <c r="K205" s="17">
        <v>4300320.4850000003</v>
      </c>
      <c r="L205">
        <f t="shared" si="22"/>
        <v>0.215</v>
      </c>
      <c r="M205" s="2">
        <f t="shared" si="23"/>
        <v>21.954999999999998</v>
      </c>
      <c r="N205">
        <f t="shared" si="24"/>
        <v>4.8293260402683096</v>
      </c>
      <c r="O205">
        <f t="shared" si="25"/>
        <v>-21.805061610617461</v>
      </c>
      <c r="P205">
        <f t="shared" si="26"/>
        <v>2.5615060330158519</v>
      </c>
      <c r="S205">
        <f t="shared" si="27"/>
        <v>477019.1359383894</v>
      </c>
      <c r="T205">
        <f t="shared" si="28"/>
        <v>4300323.0465060333</v>
      </c>
    </row>
    <row r="206" spans="1:20" x14ac:dyDescent="0.25">
      <c r="A206" s="3" t="s">
        <v>65</v>
      </c>
      <c r="B206" s="2">
        <v>36.1</v>
      </c>
      <c r="C206">
        <v>12.42</v>
      </c>
      <c r="D206">
        <v>245.89</v>
      </c>
      <c r="E206" s="1" t="s">
        <v>2</v>
      </c>
      <c r="F206" s="1" t="s">
        <v>3</v>
      </c>
      <c r="J206" s="17">
        <v>477040.94099999999</v>
      </c>
      <c r="K206" s="17">
        <v>4300320.4850000003</v>
      </c>
      <c r="L206">
        <f t="shared" si="22"/>
        <v>0.18049999999999999</v>
      </c>
      <c r="M206" s="2">
        <f t="shared" si="23"/>
        <v>12.6005</v>
      </c>
      <c r="N206">
        <f t="shared" si="24"/>
        <v>4.2915900977288564</v>
      </c>
      <c r="O206">
        <f t="shared" si="25"/>
        <v>-11.501268873825737</v>
      </c>
      <c r="P206">
        <f t="shared" si="26"/>
        <v>-5.1471753945214749</v>
      </c>
      <c r="S206">
        <f t="shared" si="27"/>
        <v>477029.43973112619</v>
      </c>
      <c r="T206">
        <f t="shared" si="28"/>
        <v>4300315.3378246054</v>
      </c>
    </row>
    <row r="207" spans="1:20" x14ac:dyDescent="0.25">
      <c r="A207" s="3" t="s">
        <v>65</v>
      </c>
      <c r="B207" s="2">
        <v>53.1</v>
      </c>
      <c r="C207">
        <v>19.75</v>
      </c>
      <c r="D207">
        <v>279</v>
      </c>
      <c r="E207" s="1" t="s">
        <v>2</v>
      </c>
      <c r="F207" s="1" t="s">
        <v>3</v>
      </c>
      <c r="J207" s="17">
        <v>477040.94099999999</v>
      </c>
      <c r="K207" s="17">
        <v>4300320.4850000003</v>
      </c>
      <c r="L207">
        <f t="shared" si="22"/>
        <v>0.26550000000000001</v>
      </c>
      <c r="M207" s="2">
        <f t="shared" si="23"/>
        <v>20.015499999999999</v>
      </c>
      <c r="N207">
        <f t="shared" si="24"/>
        <v>4.8694686130641793</v>
      </c>
      <c r="O207">
        <f t="shared" si="25"/>
        <v>-19.769075981181981</v>
      </c>
      <c r="P207">
        <f t="shared" si="26"/>
        <v>3.1311140350127369</v>
      </c>
      <c r="S207">
        <f t="shared" si="27"/>
        <v>477021.17192401882</v>
      </c>
      <c r="T207">
        <f t="shared" si="28"/>
        <v>4300323.6161140352</v>
      </c>
    </row>
    <row r="208" spans="1:20" x14ac:dyDescent="0.25">
      <c r="A208" s="3" t="s">
        <v>65</v>
      </c>
      <c r="B208" s="2">
        <f>AVERAGE(41.8,38.5)</f>
        <v>40.15</v>
      </c>
      <c r="C208">
        <v>18.73</v>
      </c>
      <c r="D208">
        <v>281.89999999999998</v>
      </c>
      <c r="E208" s="1" t="s">
        <v>2</v>
      </c>
      <c r="F208" s="1" t="s">
        <v>3</v>
      </c>
      <c r="J208" s="17">
        <v>477040.94099999999</v>
      </c>
      <c r="K208" s="17">
        <v>4300320.4850000003</v>
      </c>
      <c r="L208">
        <f t="shared" si="22"/>
        <v>0.20074999999999998</v>
      </c>
      <c r="M208" s="2">
        <f t="shared" si="23"/>
        <v>18.93075</v>
      </c>
      <c r="N208">
        <f t="shared" si="24"/>
        <v>4.9200831613720144</v>
      </c>
      <c r="O208">
        <f t="shared" si="25"/>
        <v>-18.523908969715492</v>
      </c>
      <c r="P208">
        <f t="shared" si="26"/>
        <v>3.9035998826972338</v>
      </c>
      <c r="S208">
        <f t="shared" si="27"/>
        <v>477022.41709103028</v>
      </c>
      <c r="T208">
        <f t="shared" si="28"/>
        <v>4300324.3885998828</v>
      </c>
    </row>
    <row r="209" spans="1:21" x14ac:dyDescent="0.25">
      <c r="A209" s="3" t="s">
        <v>65</v>
      </c>
      <c r="B209" s="2">
        <v>49.5</v>
      </c>
      <c r="C209">
        <v>20.29</v>
      </c>
      <c r="D209">
        <v>274</v>
      </c>
      <c r="E209" s="1" t="s">
        <v>2</v>
      </c>
      <c r="G209" s="1" t="s">
        <v>5</v>
      </c>
      <c r="I209" t="s">
        <v>69</v>
      </c>
      <c r="J209" s="17">
        <v>477040.94099999999</v>
      </c>
      <c r="K209" s="17">
        <v>4300320.4850000003</v>
      </c>
      <c r="L209">
        <f t="shared" si="22"/>
        <v>0.2475</v>
      </c>
      <c r="M209" s="2">
        <f t="shared" si="23"/>
        <v>20.537499999999998</v>
      </c>
      <c r="N209">
        <f t="shared" si="24"/>
        <v>4.782202150464463</v>
      </c>
      <c r="O209">
        <f t="shared" si="25"/>
        <v>-20.48747168221114</v>
      </c>
      <c r="P209">
        <f t="shared" si="26"/>
        <v>1.4326235795199715</v>
      </c>
      <c r="S209">
        <f t="shared" si="27"/>
        <v>477020.4535283178</v>
      </c>
      <c r="T209">
        <f t="shared" si="28"/>
        <v>4300321.9176235795</v>
      </c>
    </row>
    <row r="210" spans="1:21" x14ac:dyDescent="0.25">
      <c r="A210" s="3" t="s">
        <v>65</v>
      </c>
      <c r="B210" s="2">
        <v>43</v>
      </c>
      <c r="C210">
        <v>23.4</v>
      </c>
      <c r="D210">
        <v>276.08999999999997</v>
      </c>
      <c r="E210" s="1" t="s">
        <v>2</v>
      </c>
      <c r="F210" s="1" t="s">
        <v>3</v>
      </c>
      <c r="J210" s="17">
        <v>477040.94099999999</v>
      </c>
      <c r="K210" s="17">
        <v>4300320.4850000003</v>
      </c>
      <c r="L210">
        <f t="shared" si="22"/>
        <v>0.215</v>
      </c>
      <c r="M210" s="2">
        <f t="shared" si="23"/>
        <v>23.614999999999998</v>
      </c>
      <c r="N210">
        <f t="shared" si="24"/>
        <v>4.8186795318311439</v>
      </c>
      <c r="O210">
        <f t="shared" si="25"/>
        <v>-23.481728170531031</v>
      </c>
      <c r="P210">
        <f t="shared" si="26"/>
        <v>2.5053277480779235</v>
      </c>
      <c r="S210">
        <f t="shared" si="27"/>
        <v>477017.45927182946</v>
      </c>
      <c r="T210">
        <f t="shared" si="28"/>
        <v>4300322.9903277485</v>
      </c>
    </row>
    <row r="211" spans="1:21" x14ac:dyDescent="0.25">
      <c r="A211" s="3" t="s">
        <v>65</v>
      </c>
      <c r="B211" s="2">
        <v>39</v>
      </c>
      <c r="C211">
        <v>18.96</v>
      </c>
      <c r="D211">
        <v>281.89999999999998</v>
      </c>
      <c r="E211" s="1" t="s">
        <v>2</v>
      </c>
      <c r="F211" s="1" t="s">
        <v>3</v>
      </c>
      <c r="J211" s="17">
        <v>477040.94099999999</v>
      </c>
      <c r="K211" s="17">
        <v>4300320.4850000003</v>
      </c>
      <c r="L211">
        <f t="shared" si="22"/>
        <v>0.19500000000000001</v>
      </c>
      <c r="M211" s="2">
        <f t="shared" si="23"/>
        <v>19.155000000000001</v>
      </c>
      <c r="N211">
        <f t="shared" si="24"/>
        <v>4.9200831613720144</v>
      </c>
      <c r="O211">
        <f t="shared" si="25"/>
        <v>-18.74333960962457</v>
      </c>
      <c r="P211">
        <f t="shared" si="26"/>
        <v>3.949841171272428</v>
      </c>
      <c r="S211">
        <f t="shared" si="27"/>
        <v>477022.19766039035</v>
      </c>
      <c r="T211">
        <f t="shared" si="28"/>
        <v>4300324.4348411718</v>
      </c>
    </row>
    <row r="212" spans="1:21" x14ac:dyDescent="0.25">
      <c r="A212" s="3" t="s">
        <v>65</v>
      </c>
      <c r="B212" s="2">
        <v>28</v>
      </c>
      <c r="C212">
        <v>22.63</v>
      </c>
      <c r="D212">
        <v>286.60000000000002</v>
      </c>
      <c r="E212" s="1" t="s">
        <v>2</v>
      </c>
      <c r="F212" s="1" t="s">
        <v>3</v>
      </c>
      <c r="J212" s="17">
        <v>477040.94099999999</v>
      </c>
      <c r="K212" s="17">
        <v>4300320.4850000003</v>
      </c>
      <c r="L212">
        <f t="shared" si="22"/>
        <v>0.14000000000000001</v>
      </c>
      <c r="M212" s="2">
        <f t="shared" si="23"/>
        <v>22.77</v>
      </c>
      <c r="N212">
        <f t="shared" si="24"/>
        <v>5.002113636215749</v>
      </c>
      <c r="O212">
        <f t="shared" si="25"/>
        <v>-21.821005020571082</v>
      </c>
      <c r="P212">
        <f t="shared" si="26"/>
        <v>6.5051241258112578</v>
      </c>
      <c r="S212">
        <f t="shared" si="27"/>
        <v>477019.11999497941</v>
      </c>
      <c r="T212">
        <f t="shared" si="28"/>
        <v>4300326.990124126</v>
      </c>
    </row>
    <row r="213" spans="1:21" x14ac:dyDescent="0.25">
      <c r="A213" s="3" t="s">
        <v>65</v>
      </c>
      <c r="B213" s="2">
        <v>41</v>
      </c>
      <c r="C213">
        <v>24.86</v>
      </c>
      <c r="D213">
        <v>283.5</v>
      </c>
      <c r="E213" s="1" t="s">
        <v>2</v>
      </c>
      <c r="F213" s="1" t="s">
        <v>3</v>
      </c>
      <c r="J213" s="17">
        <v>477040.94099999999</v>
      </c>
      <c r="K213" s="17">
        <v>4300320.4850000003</v>
      </c>
      <c r="L213">
        <f t="shared" si="22"/>
        <v>0.20499999999999999</v>
      </c>
      <c r="M213" s="2">
        <f t="shared" si="23"/>
        <v>25.064999999999998</v>
      </c>
      <c r="N213">
        <f t="shared" si="24"/>
        <v>4.9480084294039246</v>
      </c>
      <c r="O213">
        <f t="shared" si="25"/>
        <v>-24.372452054767759</v>
      </c>
      <c r="P213">
        <f t="shared" si="26"/>
        <v>5.8513080450482748</v>
      </c>
      <c r="S213">
        <f t="shared" si="27"/>
        <v>477016.56854794524</v>
      </c>
      <c r="T213">
        <f t="shared" si="28"/>
        <v>4300326.3363080453</v>
      </c>
    </row>
    <row r="214" spans="1:21" x14ac:dyDescent="0.25">
      <c r="A214" s="3" t="s">
        <v>65</v>
      </c>
      <c r="B214" s="2">
        <v>35</v>
      </c>
      <c r="C214">
        <v>29.86</v>
      </c>
      <c r="D214">
        <v>291.5</v>
      </c>
      <c r="E214" s="1" t="s">
        <v>2</v>
      </c>
      <c r="F214" s="1" t="s">
        <v>3</v>
      </c>
      <c r="J214" s="17">
        <v>477040.94099999999</v>
      </c>
      <c r="K214" s="17">
        <v>4300320.4850000003</v>
      </c>
      <c r="L214">
        <f t="shared" si="22"/>
        <v>0.17499999999999999</v>
      </c>
      <c r="M214" s="2">
        <f t="shared" si="23"/>
        <v>30.035</v>
      </c>
      <c r="N214">
        <f t="shared" si="24"/>
        <v>5.0876347695634703</v>
      </c>
      <c r="O214">
        <f t="shared" si="25"/>
        <v>-27.945091654340111</v>
      </c>
      <c r="P214">
        <f t="shared" si="26"/>
        <v>11.007864344664256</v>
      </c>
      <c r="S214">
        <f t="shared" si="27"/>
        <v>477012.99590834568</v>
      </c>
      <c r="T214">
        <f t="shared" si="28"/>
        <v>4300331.4928643452</v>
      </c>
    </row>
    <row r="215" spans="1:21" x14ac:dyDescent="0.25">
      <c r="A215" s="3" t="s">
        <v>65</v>
      </c>
      <c r="B215" s="2">
        <v>44</v>
      </c>
      <c r="C215">
        <v>31.43</v>
      </c>
      <c r="D215">
        <v>289.2</v>
      </c>
      <c r="E215" s="1" t="s">
        <v>2</v>
      </c>
      <c r="F215" s="1" t="s">
        <v>3</v>
      </c>
      <c r="J215" s="17">
        <v>477040.94099999999</v>
      </c>
      <c r="K215" s="17">
        <v>4300320.4850000003</v>
      </c>
      <c r="L215">
        <f t="shared" si="22"/>
        <v>0.22</v>
      </c>
      <c r="M215" s="2">
        <f t="shared" si="23"/>
        <v>31.65</v>
      </c>
      <c r="N215">
        <f t="shared" si="24"/>
        <v>5.0474921967676005</v>
      </c>
      <c r="O215">
        <f t="shared" si="25"/>
        <v>-29.889512118016281</v>
      </c>
      <c r="P215">
        <f t="shared" si="26"/>
        <v>10.408629369276142</v>
      </c>
      <c r="S215">
        <f t="shared" si="27"/>
        <v>477011.05148788198</v>
      </c>
      <c r="T215">
        <f t="shared" si="28"/>
        <v>4300330.8936293693</v>
      </c>
    </row>
    <row r="216" spans="1:21" x14ac:dyDescent="0.25">
      <c r="A216" s="3" t="s">
        <v>65</v>
      </c>
      <c r="B216" s="2">
        <v>62</v>
      </c>
      <c r="C216">
        <v>29.24</v>
      </c>
      <c r="D216">
        <v>296.5</v>
      </c>
      <c r="E216" s="1" t="s">
        <v>2</v>
      </c>
      <c r="F216" s="1" t="s">
        <v>3</v>
      </c>
      <c r="J216" s="17">
        <v>477040.94099999999</v>
      </c>
      <c r="K216" s="17">
        <v>4300320.4850000003</v>
      </c>
      <c r="L216">
        <f t="shared" si="22"/>
        <v>0.31</v>
      </c>
      <c r="M216" s="2">
        <f t="shared" si="23"/>
        <v>29.549999999999997</v>
      </c>
      <c r="N216">
        <f t="shared" si="24"/>
        <v>5.1749012321631875</v>
      </c>
      <c r="O216">
        <f t="shared" si="25"/>
        <v>-26.445310385339834</v>
      </c>
      <c r="P216">
        <f t="shared" si="26"/>
        <v>13.185145377394857</v>
      </c>
      <c r="S216">
        <f t="shared" si="27"/>
        <v>477014.49568961468</v>
      </c>
      <c r="T216">
        <f t="shared" si="28"/>
        <v>4300333.6701453775</v>
      </c>
    </row>
    <row r="217" spans="1:21" x14ac:dyDescent="0.25">
      <c r="A217" s="3" t="s">
        <v>65</v>
      </c>
      <c r="B217" s="2">
        <v>67.5</v>
      </c>
      <c r="C217">
        <v>26.2</v>
      </c>
      <c r="D217">
        <v>294.5</v>
      </c>
      <c r="E217" s="1" t="s">
        <v>2</v>
      </c>
      <c r="F217" s="1" t="s">
        <v>3</v>
      </c>
      <c r="J217" s="17">
        <v>477040.94099999999</v>
      </c>
      <c r="K217" s="17">
        <v>4300320.4850000003</v>
      </c>
      <c r="L217">
        <f t="shared" si="22"/>
        <v>0.33750000000000002</v>
      </c>
      <c r="M217" s="2">
        <f t="shared" si="23"/>
        <v>26.537499999999998</v>
      </c>
      <c r="N217">
        <f t="shared" si="24"/>
        <v>5.1399946471233005</v>
      </c>
      <c r="O217">
        <f t="shared" si="25"/>
        <v>-24.148097225886264</v>
      </c>
      <c r="P217">
        <f t="shared" si="26"/>
        <v>11.004921926989939</v>
      </c>
      <c r="S217">
        <f t="shared" si="27"/>
        <v>477016.79290277412</v>
      </c>
      <c r="T217">
        <f t="shared" si="28"/>
        <v>4300331.4899219275</v>
      </c>
    </row>
    <row r="218" spans="1:21" x14ac:dyDescent="0.25">
      <c r="A218" s="3" t="s">
        <v>65</v>
      </c>
      <c r="B218" s="2">
        <v>25.5</v>
      </c>
      <c r="C218">
        <v>19.64</v>
      </c>
      <c r="D218">
        <v>292.60000000000002</v>
      </c>
      <c r="E218" s="1" t="s">
        <v>2</v>
      </c>
      <c r="F218" s="1" t="s">
        <v>3</v>
      </c>
      <c r="J218" s="17">
        <v>477040.94099999999</v>
      </c>
      <c r="K218" s="17">
        <v>4300320.4850000003</v>
      </c>
      <c r="L218">
        <f t="shared" si="22"/>
        <v>0.1275</v>
      </c>
      <c r="M218" s="2">
        <f t="shared" si="23"/>
        <v>19.767500000000002</v>
      </c>
      <c r="N218">
        <f t="shared" si="24"/>
        <v>5.1068333913354085</v>
      </c>
      <c r="O218">
        <f t="shared" si="25"/>
        <v>-18.249557966780852</v>
      </c>
      <c r="P218">
        <f t="shared" si="26"/>
        <v>7.5965577906776733</v>
      </c>
      <c r="S218">
        <f t="shared" si="27"/>
        <v>477022.69144203322</v>
      </c>
      <c r="T218">
        <f t="shared" si="28"/>
        <v>4300328.0815577907</v>
      </c>
    </row>
    <row r="219" spans="1:21" x14ac:dyDescent="0.25">
      <c r="A219" s="3" t="s">
        <v>65</v>
      </c>
      <c r="B219" s="2">
        <v>41</v>
      </c>
      <c r="C219">
        <v>17.68</v>
      </c>
      <c r="D219">
        <v>296.8</v>
      </c>
      <c r="E219" s="1" t="s">
        <v>2</v>
      </c>
      <c r="F219" s="1" t="s">
        <v>3</v>
      </c>
      <c r="J219" s="17">
        <v>477040.94099999999</v>
      </c>
      <c r="K219" s="17">
        <v>4300320.4850000003</v>
      </c>
      <c r="L219">
        <f t="shared" si="22"/>
        <v>0.20499999999999999</v>
      </c>
      <c r="M219" s="2">
        <f t="shared" si="23"/>
        <v>17.884999999999998</v>
      </c>
      <c r="N219">
        <f t="shared" si="24"/>
        <v>5.1801372199191702</v>
      </c>
      <c r="O219">
        <f t="shared" si="25"/>
        <v>-15.963897363016262</v>
      </c>
      <c r="P219">
        <f t="shared" si="26"/>
        <v>8.0639448152304674</v>
      </c>
      <c r="S219">
        <f t="shared" si="27"/>
        <v>477024.977102637</v>
      </c>
      <c r="T219">
        <f t="shared" si="28"/>
        <v>4300328.548944816</v>
      </c>
    </row>
    <row r="220" spans="1:21" x14ac:dyDescent="0.25">
      <c r="A220" s="3" t="s">
        <v>65</v>
      </c>
      <c r="B220" s="2">
        <v>31.8</v>
      </c>
      <c r="C220">
        <v>15.25</v>
      </c>
      <c r="D220">
        <v>293.2</v>
      </c>
      <c r="E220" s="1" t="s">
        <v>2</v>
      </c>
      <c r="F220" s="1" t="s">
        <v>3</v>
      </c>
      <c r="J220" s="17">
        <v>477040.94099999999</v>
      </c>
      <c r="K220" s="17">
        <v>4300320.4850000003</v>
      </c>
      <c r="L220">
        <f t="shared" si="22"/>
        <v>0.159</v>
      </c>
      <c r="M220" s="2">
        <f t="shared" si="23"/>
        <v>15.409000000000001</v>
      </c>
      <c r="N220">
        <f t="shared" si="24"/>
        <v>5.1173053668473738</v>
      </c>
      <c r="O220">
        <f t="shared" si="25"/>
        <v>-14.16295644258391</v>
      </c>
      <c r="P220">
        <f t="shared" si="26"/>
        <v>6.070250884886959</v>
      </c>
      <c r="S220">
        <f t="shared" si="27"/>
        <v>477026.77804355742</v>
      </c>
      <c r="T220">
        <f t="shared" si="28"/>
        <v>4300326.555250885</v>
      </c>
    </row>
    <row r="221" spans="1:21" x14ac:dyDescent="0.25">
      <c r="A221" s="3" t="s">
        <v>65</v>
      </c>
      <c r="B221" s="2">
        <v>42.1</v>
      </c>
      <c r="C221">
        <v>16.78</v>
      </c>
      <c r="D221">
        <v>308.8</v>
      </c>
      <c r="E221" s="1" t="s">
        <v>2</v>
      </c>
      <c r="F221" s="1" t="s">
        <v>3</v>
      </c>
      <c r="J221" s="17">
        <v>477040.94099999999</v>
      </c>
      <c r="K221" s="17">
        <v>4300320.4850000003</v>
      </c>
      <c r="L221">
        <f t="shared" si="22"/>
        <v>0.21050000000000002</v>
      </c>
      <c r="M221" s="2">
        <f t="shared" si="23"/>
        <v>16.990500000000001</v>
      </c>
      <c r="N221">
        <f t="shared" si="24"/>
        <v>5.38957673015849</v>
      </c>
      <c r="O221">
        <f t="shared" si="25"/>
        <v>-13.241341693168208</v>
      </c>
      <c r="P221">
        <f t="shared" si="26"/>
        <v>10.64631205698787</v>
      </c>
      <c r="S221">
        <f t="shared" si="27"/>
        <v>477027.69965830684</v>
      </c>
      <c r="T221">
        <f t="shared" si="28"/>
        <v>4300331.1313120574</v>
      </c>
    </row>
    <row r="222" spans="1:21" x14ac:dyDescent="0.25">
      <c r="A222" s="3" t="s">
        <v>65</v>
      </c>
      <c r="B222" s="2">
        <v>72.5</v>
      </c>
      <c r="C222">
        <v>15.26</v>
      </c>
      <c r="D222">
        <v>315.3</v>
      </c>
      <c r="E222" s="1" t="s">
        <v>2</v>
      </c>
      <c r="F222" s="1" t="s">
        <v>3</v>
      </c>
      <c r="J222" s="17">
        <v>477040.94099999999</v>
      </c>
      <c r="K222" s="17">
        <v>4300320.4850000003</v>
      </c>
      <c r="L222">
        <f t="shared" si="22"/>
        <v>0.36249999999999999</v>
      </c>
      <c r="M222" s="2">
        <f t="shared" si="23"/>
        <v>15.6225</v>
      </c>
      <c r="N222">
        <f t="shared" si="24"/>
        <v>5.5030231315381215</v>
      </c>
      <c r="O222">
        <f t="shared" si="25"/>
        <v>-10.988783744657093</v>
      </c>
      <c r="P222">
        <f t="shared" si="26"/>
        <v>11.104464780580829</v>
      </c>
      <c r="S222">
        <f t="shared" si="27"/>
        <v>477029.95221625536</v>
      </c>
      <c r="T222">
        <f t="shared" si="28"/>
        <v>4300331.5894647809</v>
      </c>
    </row>
    <row r="223" spans="1:21" x14ac:dyDescent="0.25">
      <c r="A223" s="3" t="s">
        <v>65</v>
      </c>
      <c r="B223" s="2">
        <v>78.2</v>
      </c>
      <c r="C223">
        <v>24.47</v>
      </c>
      <c r="D223">
        <v>317.7</v>
      </c>
      <c r="E223" s="1" t="s">
        <v>2</v>
      </c>
      <c r="F223" s="1" t="s">
        <v>3</v>
      </c>
      <c r="J223" s="17">
        <v>477040.94099999999</v>
      </c>
      <c r="K223" s="17">
        <v>4300320.4850000003</v>
      </c>
      <c r="L223">
        <f t="shared" si="22"/>
        <v>0.39100000000000001</v>
      </c>
      <c r="M223" s="2">
        <f t="shared" si="23"/>
        <v>24.860999999999997</v>
      </c>
      <c r="N223">
        <f t="shared" si="24"/>
        <v>5.5449110335859846</v>
      </c>
      <c r="O223">
        <f t="shared" si="25"/>
        <v>-16.731764098366479</v>
      </c>
      <c r="P223">
        <f t="shared" si="26"/>
        <v>18.387968652263204</v>
      </c>
      <c r="S223">
        <f t="shared" si="27"/>
        <v>477024.20923590165</v>
      </c>
      <c r="T223">
        <f t="shared" si="28"/>
        <v>4300338.8729686523</v>
      </c>
    </row>
    <row r="224" spans="1:21" x14ac:dyDescent="0.25">
      <c r="A224" s="3" t="s">
        <v>65</v>
      </c>
      <c r="B224" s="2">
        <v>66.5</v>
      </c>
      <c r="C224">
        <v>24.6</v>
      </c>
      <c r="D224">
        <v>336</v>
      </c>
      <c r="E224" s="1" t="s">
        <v>2</v>
      </c>
      <c r="F224" s="1" t="s">
        <v>3</v>
      </c>
      <c r="J224" s="17">
        <v>477040.94099999999</v>
      </c>
      <c r="K224" s="17">
        <v>4300320.4850000003</v>
      </c>
      <c r="L224">
        <f t="shared" si="22"/>
        <v>0.33250000000000002</v>
      </c>
      <c r="M224" s="2">
        <f t="shared" si="23"/>
        <v>24.932500000000001</v>
      </c>
      <c r="N224">
        <f t="shared" si="24"/>
        <v>5.8643062867009474</v>
      </c>
      <c r="O224">
        <f t="shared" si="25"/>
        <v>-10.140961353487388</v>
      </c>
      <c r="P224">
        <f t="shared" si="26"/>
        <v>22.776972122674149</v>
      </c>
      <c r="S224">
        <f t="shared" si="27"/>
        <v>477030.8000386465</v>
      </c>
      <c r="T224">
        <f t="shared" si="28"/>
        <v>4300343.2619721228</v>
      </c>
      <c r="U224" s="2"/>
    </row>
    <row r="225" spans="1:21" x14ac:dyDescent="0.25">
      <c r="A225" s="3" t="s">
        <v>65</v>
      </c>
      <c r="B225" s="2">
        <v>28.5</v>
      </c>
      <c r="C225">
        <v>14.52</v>
      </c>
      <c r="D225">
        <v>352.5</v>
      </c>
      <c r="E225" s="1" t="s">
        <v>2</v>
      </c>
      <c r="F225" s="1" t="s">
        <v>3</v>
      </c>
      <c r="J225" s="17">
        <v>477040.94099999999</v>
      </c>
      <c r="K225" s="17">
        <v>4300320.4850000003</v>
      </c>
      <c r="L225">
        <f t="shared" si="22"/>
        <v>0.14249999999999999</v>
      </c>
      <c r="M225" s="2">
        <f t="shared" si="23"/>
        <v>14.6625</v>
      </c>
      <c r="N225">
        <f t="shared" si="24"/>
        <v>6.1522856132800117</v>
      </c>
      <c r="O225">
        <f t="shared" si="25"/>
        <v>-1.9138402934265077</v>
      </c>
      <c r="P225">
        <f t="shared" si="26"/>
        <v>14.537060279893494</v>
      </c>
      <c r="S225">
        <f t="shared" si="27"/>
        <v>477039.02715970657</v>
      </c>
      <c r="T225">
        <f t="shared" si="28"/>
        <v>4300335.0220602807</v>
      </c>
      <c r="U225" s="2"/>
    </row>
    <row r="226" spans="1:21" x14ac:dyDescent="0.25">
      <c r="A226" s="3" t="s">
        <v>65</v>
      </c>
      <c r="B226" s="2">
        <v>68.5</v>
      </c>
      <c r="C226">
        <v>12.71</v>
      </c>
      <c r="D226">
        <v>354.7</v>
      </c>
      <c r="E226" s="1" t="s">
        <v>2</v>
      </c>
      <c r="F226" s="1" t="s">
        <v>3</v>
      </c>
      <c r="J226" s="17">
        <v>477040.94099999999</v>
      </c>
      <c r="K226" s="17">
        <v>4300320.4850000003</v>
      </c>
      <c r="L226">
        <f t="shared" si="22"/>
        <v>0.34250000000000003</v>
      </c>
      <c r="M226" s="2">
        <f t="shared" si="23"/>
        <v>13.0525</v>
      </c>
      <c r="N226">
        <f t="shared" si="24"/>
        <v>6.1906828568238863</v>
      </c>
      <c r="O226">
        <f t="shared" si="25"/>
        <v>-1.2056670926462543</v>
      </c>
      <c r="P226">
        <f t="shared" si="26"/>
        <v>12.996696623054257</v>
      </c>
      <c r="S226">
        <f t="shared" si="27"/>
        <v>477039.73533290735</v>
      </c>
      <c r="T226">
        <f t="shared" si="28"/>
        <v>4300333.4816966234</v>
      </c>
    </row>
    <row r="227" spans="1:21" x14ac:dyDescent="0.25">
      <c r="A227" s="3" t="s">
        <v>65</v>
      </c>
      <c r="B227" s="2">
        <v>56.8</v>
      </c>
      <c r="C227">
        <v>19.27</v>
      </c>
      <c r="D227">
        <v>358.6</v>
      </c>
      <c r="E227" s="1" t="s">
        <v>2</v>
      </c>
      <c r="G227" s="1" t="s">
        <v>5</v>
      </c>
      <c r="J227" s="17">
        <v>477040.94099999999</v>
      </c>
      <c r="K227" s="17">
        <v>4300320.4850000003</v>
      </c>
      <c r="L227">
        <f t="shared" si="22"/>
        <v>0.28399999999999997</v>
      </c>
      <c r="M227" s="2">
        <f t="shared" si="23"/>
        <v>19.553999999999998</v>
      </c>
      <c r="N227">
        <f t="shared" si="24"/>
        <v>6.2587506976516663</v>
      </c>
      <c r="O227">
        <f t="shared" si="25"/>
        <v>-0.47774681159697213</v>
      </c>
      <c r="P227">
        <f t="shared" si="26"/>
        <v>19.548162931181253</v>
      </c>
      <c r="S227">
        <f t="shared" si="27"/>
        <v>477040.46325318841</v>
      </c>
      <c r="T227">
        <f t="shared" si="28"/>
        <v>4300340.0331629319</v>
      </c>
    </row>
    <row r="228" spans="1:21" x14ac:dyDescent="0.25">
      <c r="A228" s="3" t="s">
        <v>68</v>
      </c>
      <c r="B228" s="2">
        <v>71</v>
      </c>
      <c r="C228">
        <v>17.75</v>
      </c>
      <c r="D228">
        <v>0.8</v>
      </c>
      <c r="E228" s="1" t="s">
        <v>2</v>
      </c>
      <c r="F228" s="1" t="s">
        <v>3</v>
      </c>
      <c r="J228" s="17">
        <v>477043.364</v>
      </c>
      <c r="K228" s="17">
        <v>4300275.6459999997</v>
      </c>
      <c r="L228">
        <f t="shared" si="22"/>
        <v>0.35499999999999998</v>
      </c>
      <c r="M228" s="2">
        <f t="shared" si="23"/>
        <v>18.105</v>
      </c>
      <c r="N228">
        <f t="shared" si="24"/>
        <v>1.3962634015954637E-2</v>
      </c>
      <c r="O228">
        <f t="shared" si="25"/>
        <v>0.25278527504022513</v>
      </c>
      <c r="P228">
        <f t="shared" si="26"/>
        <v>18.103235197188454</v>
      </c>
      <c r="S228">
        <f t="shared" si="27"/>
        <v>477043.61678527505</v>
      </c>
      <c r="T228">
        <f t="shared" si="28"/>
        <v>4300293.749235197</v>
      </c>
    </row>
    <row r="229" spans="1:21" x14ac:dyDescent="0.25">
      <c r="A229" s="3" t="s">
        <v>68</v>
      </c>
      <c r="B229" s="2">
        <v>58.5</v>
      </c>
      <c r="C229">
        <v>8.24</v>
      </c>
      <c r="D229">
        <v>353</v>
      </c>
      <c r="E229" s="1" t="s">
        <v>2</v>
      </c>
      <c r="F229" s="1" t="s">
        <v>3</v>
      </c>
      <c r="J229" s="17">
        <v>477043.364</v>
      </c>
      <c r="K229" s="17">
        <v>4300275.6459999997</v>
      </c>
      <c r="L229">
        <f t="shared" si="22"/>
        <v>0.29249999999999998</v>
      </c>
      <c r="M229" s="2">
        <f t="shared" si="23"/>
        <v>8.5325000000000006</v>
      </c>
      <c r="N229">
        <f t="shared" si="24"/>
        <v>6.1610122595399837</v>
      </c>
      <c r="O229">
        <f t="shared" si="25"/>
        <v>-1.0398501726044187</v>
      </c>
      <c r="P229">
        <f t="shared" si="26"/>
        <v>8.4689000388795819</v>
      </c>
      <c r="S229">
        <f t="shared" si="27"/>
        <v>477042.32414982741</v>
      </c>
      <c r="T229">
        <f t="shared" si="28"/>
        <v>4300284.1149000386</v>
      </c>
      <c r="U229" s="2"/>
    </row>
    <row r="230" spans="1:21" x14ac:dyDescent="0.25">
      <c r="A230" s="3" t="s">
        <v>68</v>
      </c>
      <c r="B230" s="2">
        <v>39.200000000000003</v>
      </c>
      <c r="C230">
        <v>10.3</v>
      </c>
      <c r="D230">
        <v>44.8</v>
      </c>
      <c r="E230" s="1" t="s">
        <v>2</v>
      </c>
      <c r="F230" s="1" t="s">
        <v>3</v>
      </c>
      <c r="J230" s="17">
        <v>477043.364</v>
      </c>
      <c r="K230" s="17">
        <v>4300275.6459999997</v>
      </c>
      <c r="L230">
        <f t="shared" si="22"/>
        <v>0.19600000000000001</v>
      </c>
      <c r="M230" s="2">
        <f t="shared" si="23"/>
        <v>10.496</v>
      </c>
      <c r="N230">
        <f t="shared" si="24"/>
        <v>0.78190750489345962</v>
      </c>
      <c r="O230">
        <f t="shared" si="25"/>
        <v>7.3958406677778896</v>
      </c>
      <c r="P230">
        <f t="shared" si="26"/>
        <v>7.4476544506873239</v>
      </c>
      <c r="S230">
        <f t="shared" si="27"/>
        <v>477050.75984066777</v>
      </c>
      <c r="T230">
        <f t="shared" si="28"/>
        <v>4300283.09365445</v>
      </c>
    </row>
    <row r="231" spans="1:21" x14ac:dyDescent="0.25">
      <c r="A231" s="3" t="s">
        <v>68</v>
      </c>
      <c r="B231" s="2">
        <v>57.2</v>
      </c>
      <c r="C231">
        <v>21.29</v>
      </c>
      <c r="D231">
        <v>41.44</v>
      </c>
      <c r="E231" s="1" t="s">
        <v>2</v>
      </c>
      <c r="F231" s="1" t="s">
        <v>3</v>
      </c>
      <c r="J231" s="17">
        <v>477043.364</v>
      </c>
      <c r="K231" s="17">
        <v>4300275.6459999997</v>
      </c>
      <c r="L231">
        <f t="shared" si="22"/>
        <v>0.28600000000000003</v>
      </c>
      <c r="M231" s="2">
        <f t="shared" si="23"/>
        <v>21.576000000000001</v>
      </c>
      <c r="N231">
        <f t="shared" si="24"/>
        <v>0.72326444202645013</v>
      </c>
      <c r="O231">
        <f t="shared" si="25"/>
        <v>14.279760168378974</v>
      </c>
      <c r="P231">
        <f t="shared" si="26"/>
        <v>16.174431227513914</v>
      </c>
      <c r="S231">
        <f t="shared" si="27"/>
        <v>477057.6437601684</v>
      </c>
      <c r="T231">
        <f t="shared" si="28"/>
        <v>4300291.8204312269</v>
      </c>
    </row>
    <row r="232" spans="1:21" x14ac:dyDescent="0.25">
      <c r="A232" s="3" t="s">
        <v>68</v>
      </c>
      <c r="B232" s="2">
        <v>48.5</v>
      </c>
      <c r="C232">
        <v>25.81</v>
      </c>
      <c r="D232">
        <v>42</v>
      </c>
      <c r="E232" s="1" t="s">
        <v>2</v>
      </c>
      <c r="F232" s="1" t="s">
        <v>3</v>
      </c>
      <c r="J232" s="17">
        <v>477043.364</v>
      </c>
      <c r="K232" s="17">
        <v>4300275.6459999997</v>
      </c>
      <c r="L232">
        <f t="shared" si="22"/>
        <v>0.24249999999999999</v>
      </c>
      <c r="M232" s="2">
        <f t="shared" si="23"/>
        <v>26.052499999999998</v>
      </c>
      <c r="N232">
        <f t="shared" si="24"/>
        <v>0.73303828583761843</v>
      </c>
      <c r="O232">
        <f t="shared" si="25"/>
        <v>17.432525122164154</v>
      </c>
      <c r="P232">
        <f t="shared" si="26"/>
        <v>19.360780565749813</v>
      </c>
      <c r="S232">
        <f t="shared" si="27"/>
        <v>477060.79652512219</v>
      </c>
      <c r="T232">
        <f t="shared" si="28"/>
        <v>4300295.0067805657</v>
      </c>
    </row>
    <row r="233" spans="1:21" x14ac:dyDescent="0.25">
      <c r="A233" s="3" t="s">
        <v>68</v>
      </c>
      <c r="B233" s="2">
        <v>56.5</v>
      </c>
      <c r="C233">
        <v>25.76</v>
      </c>
      <c r="D233">
        <v>58.8</v>
      </c>
      <c r="E233" s="1" t="s">
        <v>2</v>
      </c>
      <c r="F233" s="1" t="s">
        <v>3</v>
      </c>
      <c r="J233" s="17">
        <v>477043.364</v>
      </c>
      <c r="K233" s="17">
        <v>4300275.6459999997</v>
      </c>
      <c r="L233">
        <f t="shared" si="22"/>
        <v>0.28249999999999997</v>
      </c>
      <c r="M233" s="2">
        <f t="shared" si="23"/>
        <v>26.0425</v>
      </c>
      <c r="N233">
        <f t="shared" si="24"/>
        <v>1.0262536001726656</v>
      </c>
      <c r="O233">
        <f t="shared" si="25"/>
        <v>22.275823745229992</v>
      </c>
      <c r="P233">
        <f t="shared" si="26"/>
        <v>13.490718391599746</v>
      </c>
      <c r="S233">
        <f t="shared" si="27"/>
        <v>477065.63982374524</v>
      </c>
      <c r="T233">
        <f t="shared" si="28"/>
        <v>4300289.1367183914</v>
      </c>
    </row>
    <row r="234" spans="1:21" x14ac:dyDescent="0.25">
      <c r="A234" s="3" t="s">
        <v>68</v>
      </c>
      <c r="B234" s="2">
        <v>29.5</v>
      </c>
      <c r="C234">
        <v>18.170000000000002</v>
      </c>
      <c r="D234">
        <v>66</v>
      </c>
      <c r="E234" s="1" t="s">
        <v>2</v>
      </c>
      <c r="F234" s="1" t="s">
        <v>3</v>
      </c>
      <c r="J234" s="17">
        <v>477043.364</v>
      </c>
      <c r="K234" s="17">
        <v>4300275.6459999997</v>
      </c>
      <c r="L234">
        <f t="shared" si="22"/>
        <v>0.14749999999999999</v>
      </c>
      <c r="M234" s="2">
        <f t="shared" si="23"/>
        <v>18.317500000000003</v>
      </c>
      <c r="N234">
        <f t="shared" si="24"/>
        <v>1.1519173063162575</v>
      </c>
      <c r="O234">
        <f t="shared" si="25"/>
        <v>16.733868920368344</v>
      </c>
      <c r="P234">
        <f t="shared" si="26"/>
        <v>7.4503984595409714</v>
      </c>
      <c r="S234">
        <f t="shared" si="27"/>
        <v>477060.09786892036</v>
      </c>
      <c r="T234">
        <f t="shared" si="28"/>
        <v>4300283.0963984588</v>
      </c>
    </row>
    <row r="235" spans="1:21" x14ac:dyDescent="0.25">
      <c r="A235" s="3" t="s">
        <v>68</v>
      </c>
      <c r="B235" s="2">
        <v>37</v>
      </c>
      <c r="C235">
        <v>25.58</v>
      </c>
      <c r="D235">
        <v>79.569999999999993</v>
      </c>
      <c r="E235" s="1" t="s">
        <v>2</v>
      </c>
      <c r="F235" s="1" t="s">
        <v>3</v>
      </c>
      <c r="J235" s="17">
        <v>477043.364</v>
      </c>
      <c r="K235" s="17">
        <v>4300275.6459999997</v>
      </c>
      <c r="L235">
        <f t="shared" si="22"/>
        <v>0.185</v>
      </c>
      <c r="M235" s="2">
        <f t="shared" si="23"/>
        <v>25.764999999999997</v>
      </c>
      <c r="N235">
        <f t="shared" si="24"/>
        <v>1.388758485811888</v>
      </c>
      <c r="O235">
        <f t="shared" si="25"/>
        <v>25.339280174247921</v>
      </c>
      <c r="P235">
        <f t="shared" si="26"/>
        <v>4.6643440322264107</v>
      </c>
      <c r="S235">
        <f t="shared" si="27"/>
        <v>477068.70328017423</v>
      </c>
      <c r="T235">
        <f t="shared" si="28"/>
        <v>4300280.310344032</v>
      </c>
    </row>
    <row r="236" spans="1:21" x14ac:dyDescent="0.25">
      <c r="A236" s="3" t="s">
        <v>68</v>
      </c>
      <c r="B236" s="2">
        <v>60</v>
      </c>
      <c r="C236">
        <v>14.35</v>
      </c>
      <c r="D236">
        <v>85.1</v>
      </c>
      <c r="E236" s="1" t="s">
        <v>2</v>
      </c>
      <c r="F236" s="1" t="s">
        <v>3</v>
      </c>
      <c r="J236" s="17">
        <v>477043.364</v>
      </c>
      <c r="K236" s="17">
        <v>4300275.6459999997</v>
      </c>
      <c r="L236">
        <f t="shared" si="22"/>
        <v>0.3</v>
      </c>
      <c r="M236" s="2">
        <f t="shared" si="23"/>
        <v>14.65</v>
      </c>
      <c r="N236">
        <f t="shared" si="24"/>
        <v>1.4852751934471744</v>
      </c>
      <c r="O236">
        <f t="shared" si="25"/>
        <v>14.596458589196779</v>
      </c>
      <c r="P236">
        <f t="shared" si="26"/>
        <v>1.2513579239624344</v>
      </c>
      <c r="S236">
        <f t="shared" si="27"/>
        <v>477057.96045858919</v>
      </c>
      <c r="T236">
        <f t="shared" si="28"/>
        <v>4300276.8973579239</v>
      </c>
    </row>
    <row r="237" spans="1:21" x14ac:dyDescent="0.25">
      <c r="A237" s="3" t="s">
        <v>68</v>
      </c>
      <c r="B237" s="2">
        <v>51.2</v>
      </c>
      <c r="C237">
        <v>16.440000000000001</v>
      </c>
      <c r="D237">
        <v>87.9</v>
      </c>
      <c r="E237" s="1" t="s">
        <v>2</v>
      </c>
      <c r="F237" s="1" t="s">
        <v>3</v>
      </c>
      <c r="J237" s="17">
        <v>477043.364</v>
      </c>
      <c r="K237" s="17">
        <v>4300275.6459999997</v>
      </c>
      <c r="L237">
        <f t="shared" si="22"/>
        <v>0.25600000000000001</v>
      </c>
      <c r="M237" s="2">
        <f t="shared" si="23"/>
        <v>16.696000000000002</v>
      </c>
      <c r="N237">
        <f t="shared" si="24"/>
        <v>1.5341444125030157</v>
      </c>
      <c r="O237">
        <f t="shared" si="25"/>
        <v>16.684786862528448</v>
      </c>
      <c r="P237">
        <f t="shared" si="26"/>
        <v>0.61180336056466367</v>
      </c>
      <c r="S237">
        <f t="shared" si="27"/>
        <v>477060.04878686252</v>
      </c>
      <c r="T237">
        <f t="shared" si="28"/>
        <v>4300276.25780336</v>
      </c>
    </row>
    <row r="238" spans="1:21" x14ac:dyDescent="0.25">
      <c r="A238" s="3" t="s">
        <v>68</v>
      </c>
      <c r="B238" s="2">
        <v>42</v>
      </c>
      <c r="C238">
        <v>50.65</v>
      </c>
      <c r="D238">
        <v>119.1</v>
      </c>
      <c r="E238" s="1" t="s">
        <v>2</v>
      </c>
      <c r="F238" s="1" t="s">
        <v>3</v>
      </c>
      <c r="J238" s="17">
        <v>477043.364</v>
      </c>
      <c r="K238" s="17">
        <v>4300275.6459999997</v>
      </c>
      <c r="L238">
        <f t="shared" si="22"/>
        <v>0.21</v>
      </c>
      <c r="M238" s="2">
        <f t="shared" si="23"/>
        <v>50.86</v>
      </c>
      <c r="N238">
        <f t="shared" si="24"/>
        <v>2.0786871391252464</v>
      </c>
      <c r="O238">
        <f t="shared" si="25"/>
        <v>44.440055263583766</v>
      </c>
      <c r="P238">
        <f t="shared" si="26"/>
        <v>-24.73501744833872</v>
      </c>
      <c r="S238">
        <f t="shared" si="27"/>
        <v>477087.80405526358</v>
      </c>
      <c r="T238">
        <f t="shared" si="28"/>
        <v>4300250.9109825511</v>
      </c>
    </row>
    <row r="239" spans="1:21" x14ac:dyDescent="0.25">
      <c r="A239" s="3" t="s">
        <v>68</v>
      </c>
      <c r="B239" s="2">
        <v>48</v>
      </c>
      <c r="C239">
        <v>11.01</v>
      </c>
      <c r="D239">
        <v>138.69999999999999</v>
      </c>
      <c r="E239" s="1" t="s">
        <v>2</v>
      </c>
      <c r="F239" s="1" t="s">
        <v>3</v>
      </c>
      <c r="J239" s="17">
        <v>477043.364</v>
      </c>
      <c r="K239" s="17">
        <v>4300275.6459999997</v>
      </c>
      <c r="L239">
        <f t="shared" si="22"/>
        <v>0.24</v>
      </c>
      <c r="M239" s="2">
        <f t="shared" si="23"/>
        <v>11.25</v>
      </c>
      <c r="N239">
        <f t="shared" si="24"/>
        <v>2.420771672516135</v>
      </c>
      <c r="O239">
        <f t="shared" si="25"/>
        <v>7.4250187645605399</v>
      </c>
      <c r="P239">
        <f t="shared" si="26"/>
        <v>-8.4517215019145002</v>
      </c>
      <c r="S239">
        <f t="shared" si="27"/>
        <v>477050.78901876457</v>
      </c>
      <c r="T239">
        <f t="shared" si="28"/>
        <v>4300267.1942784982</v>
      </c>
    </row>
    <row r="240" spans="1:21" x14ac:dyDescent="0.25">
      <c r="A240" s="3" t="s">
        <v>68</v>
      </c>
      <c r="B240" s="2">
        <v>27.3</v>
      </c>
      <c r="C240">
        <v>8.59</v>
      </c>
      <c r="D240">
        <v>125</v>
      </c>
      <c r="E240" s="1" t="s">
        <v>2</v>
      </c>
      <c r="F240" s="1" t="s">
        <v>3</v>
      </c>
      <c r="J240" s="17">
        <v>477043.364</v>
      </c>
      <c r="K240" s="17">
        <v>4300275.6459999997</v>
      </c>
      <c r="L240">
        <f t="shared" si="22"/>
        <v>0.13650000000000001</v>
      </c>
      <c r="M240" s="2">
        <f t="shared" si="23"/>
        <v>8.7264999999999997</v>
      </c>
      <c r="N240">
        <f t="shared" si="24"/>
        <v>2.1816615649929121</v>
      </c>
      <c r="O240">
        <f t="shared" si="25"/>
        <v>7.148330314487886</v>
      </c>
      <c r="P240">
        <f t="shared" si="26"/>
        <v>-5.005314771817404</v>
      </c>
      <c r="S240">
        <f t="shared" si="27"/>
        <v>477050.51233031449</v>
      </c>
      <c r="T240">
        <f t="shared" si="28"/>
        <v>4300270.6406852277</v>
      </c>
    </row>
    <row r="241" spans="1:20" x14ac:dyDescent="0.25">
      <c r="A241" s="3" t="s">
        <v>68</v>
      </c>
      <c r="B241" s="2">
        <v>27.2</v>
      </c>
      <c r="C241">
        <v>6.73</v>
      </c>
      <c r="D241">
        <v>115</v>
      </c>
      <c r="E241" s="1" t="s">
        <v>2</v>
      </c>
      <c r="F241" s="1" t="s">
        <v>3</v>
      </c>
      <c r="J241" s="17">
        <v>477043.364</v>
      </c>
      <c r="K241" s="17">
        <v>4300275.6459999997</v>
      </c>
      <c r="L241">
        <f t="shared" si="22"/>
        <v>0.13600000000000001</v>
      </c>
      <c r="M241" s="2">
        <f t="shared" si="23"/>
        <v>6.8660000000000005</v>
      </c>
      <c r="N241">
        <f t="shared" si="24"/>
        <v>2.0071286397934789</v>
      </c>
      <c r="O241">
        <f t="shared" si="25"/>
        <v>6.2227092657936396</v>
      </c>
      <c r="P241">
        <f t="shared" si="26"/>
        <v>-2.9016969851116419</v>
      </c>
      <c r="S241">
        <f t="shared" si="27"/>
        <v>477049.58670926577</v>
      </c>
      <c r="T241">
        <f t="shared" si="28"/>
        <v>4300272.7443030151</v>
      </c>
    </row>
    <row r="242" spans="1:20" x14ac:dyDescent="0.25">
      <c r="A242" s="3" t="s">
        <v>68</v>
      </c>
      <c r="B242" s="2">
        <v>36.4</v>
      </c>
      <c r="C242">
        <v>6.73</v>
      </c>
      <c r="D242">
        <v>136.69999999999999</v>
      </c>
      <c r="E242" s="1" t="s">
        <v>2</v>
      </c>
      <c r="F242" s="1" t="s">
        <v>3</v>
      </c>
      <c r="J242" s="17">
        <v>477043.364</v>
      </c>
      <c r="K242" s="17">
        <v>4300275.6459999997</v>
      </c>
      <c r="L242">
        <f t="shared" si="22"/>
        <v>0.182</v>
      </c>
      <c r="M242" s="2">
        <f t="shared" si="23"/>
        <v>6.9120000000000008</v>
      </c>
      <c r="N242">
        <f t="shared" si="24"/>
        <v>2.3858650874762484</v>
      </c>
      <c r="O242">
        <f t="shared" si="25"/>
        <v>4.740376455434026</v>
      </c>
      <c r="P242">
        <f t="shared" si="26"/>
        <v>-5.0303653009266389</v>
      </c>
      <c r="S242">
        <f t="shared" si="27"/>
        <v>477048.10437645542</v>
      </c>
      <c r="T242">
        <f t="shared" si="28"/>
        <v>4300270.6156346984</v>
      </c>
    </row>
    <row r="243" spans="1:20" x14ac:dyDescent="0.25">
      <c r="A243" s="3" t="s">
        <v>68</v>
      </c>
      <c r="B243" s="2">
        <v>41.2</v>
      </c>
      <c r="C243">
        <v>5.36</v>
      </c>
      <c r="D243">
        <v>158.4</v>
      </c>
      <c r="E243" s="1" t="s">
        <v>2</v>
      </c>
      <c r="F243" s="1" t="s">
        <v>3</v>
      </c>
      <c r="J243" s="17">
        <v>477043.364</v>
      </c>
      <c r="K243" s="17">
        <v>4300275.6459999997</v>
      </c>
      <c r="L243">
        <f t="shared" si="22"/>
        <v>0.20600000000000002</v>
      </c>
      <c r="M243" s="2">
        <f t="shared" si="23"/>
        <v>5.5660000000000007</v>
      </c>
      <c r="N243">
        <f t="shared" si="24"/>
        <v>2.7646015351590183</v>
      </c>
      <c r="O243">
        <f t="shared" si="25"/>
        <v>2.0489812602429165</v>
      </c>
      <c r="P243">
        <f t="shared" si="26"/>
        <v>-5.1751359204540082</v>
      </c>
      <c r="S243">
        <f t="shared" si="27"/>
        <v>477045.41298126022</v>
      </c>
      <c r="T243">
        <f t="shared" si="28"/>
        <v>4300270.470864079</v>
      </c>
    </row>
    <row r="244" spans="1:20" x14ac:dyDescent="0.25">
      <c r="A244" s="3" t="s">
        <v>68</v>
      </c>
      <c r="B244" s="2">
        <v>47.8</v>
      </c>
      <c r="C244">
        <v>1.74</v>
      </c>
      <c r="D244">
        <v>39</v>
      </c>
      <c r="E244" s="1" t="s">
        <v>2</v>
      </c>
      <c r="F244" s="1" t="s">
        <v>3</v>
      </c>
      <c r="J244" s="17">
        <v>477043.364</v>
      </c>
      <c r="K244" s="17">
        <v>4300275.6459999997</v>
      </c>
      <c r="L244">
        <f t="shared" si="22"/>
        <v>0.23899999999999999</v>
      </c>
      <c r="M244" s="2">
        <f t="shared" si="23"/>
        <v>1.9790000000000001</v>
      </c>
      <c r="N244">
        <f t="shared" si="24"/>
        <v>0.68067840827778847</v>
      </c>
      <c r="O244">
        <f t="shared" si="25"/>
        <v>1.2454250538876284</v>
      </c>
      <c r="P244">
        <f t="shared" si="26"/>
        <v>1.5379718577233454</v>
      </c>
      <c r="S244">
        <f t="shared" si="27"/>
        <v>477044.60942505387</v>
      </c>
      <c r="T244">
        <f t="shared" si="28"/>
        <v>4300277.1839718577</v>
      </c>
    </row>
    <row r="245" spans="1:20" x14ac:dyDescent="0.25">
      <c r="A245" s="3" t="s">
        <v>68</v>
      </c>
      <c r="B245" s="2">
        <v>37.700000000000003</v>
      </c>
      <c r="C245">
        <v>2.4900000000000002</v>
      </c>
      <c r="D245">
        <v>343.4</v>
      </c>
      <c r="E245" s="1" t="s">
        <v>2</v>
      </c>
      <c r="F245" s="1" t="s">
        <v>3</v>
      </c>
      <c r="J245" s="17">
        <v>477043.364</v>
      </c>
      <c r="K245" s="17">
        <v>4300275.6459999997</v>
      </c>
      <c r="L245">
        <f t="shared" si="22"/>
        <v>0.1885</v>
      </c>
      <c r="M245" s="2">
        <f t="shared" si="23"/>
        <v>2.6785000000000001</v>
      </c>
      <c r="N245">
        <f t="shared" si="24"/>
        <v>5.9934606513485269</v>
      </c>
      <c r="O245">
        <f t="shared" si="25"/>
        <v>-0.76521629209422393</v>
      </c>
      <c r="P245">
        <f t="shared" si="26"/>
        <v>2.566867015704859</v>
      </c>
      <c r="S245">
        <f t="shared" si="27"/>
        <v>477042.59878370789</v>
      </c>
      <c r="T245">
        <f t="shared" si="28"/>
        <v>4300278.212867015</v>
      </c>
    </row>
    <row r="246" spans="1:20" x14ac:dyDescent="0.25">
      <c r="A246" s="3" t="s">
        <v>68</v>
      </c>
      <c r="B246" s="2">
        <v>66</v>
      </c>
      <c r="C246">
        <v>3.07</v>
      </c>
      <c r="D246">
        <v>293.7</v>
      </c>
      <c r="E246" s="1" t="s">
        <v>2</v>
      </c>
      <c r="F246" s="1" t="s">
        <v>3</v>
      </c>
      <c r="J246" s="17">
        <v>477043.364</v>
      </c>
      <c r="K246" s="17">
        <v>4300275.6459999997</v>
      </c>
      <c r="L246">
        <f t="shared" si="22"/>
        <v>0.33</v>
      </c>
      <c r="M246" s="2">
        <f t="shared" si="23"/>
        <v>3.4</v>
      </c>
      <c r="N246">
        <f t="shared" si="24"/>
        <v>5.1260320131073458</v>
      </c>
      <c r="O246">
        <f t="shared" si="25"/>
        <v>-3.1132528173545078</v>
      </c>
      <c r="P246">
        <f t="shared" si="26"/>
        <v>1.3666224406302638</v>
      </c>
      <c r="S246">
        <f t="shared" si="27"/>
        <v>477040.25074718264</v>
      </c>
      <c r="T246">
        <f t="shared" si="28"/>
        <v>4300277.0126224402</v>
      </c>
    </row>
    <row r="247" spans="1:20" x14ac:dyDescent="0.25">
      <c r="A247" s="3" t="s">
        <v>68</v>
      </c>
      <c r="B247" s="2">
        <v>39.5</v>
      </c>
      <c r="C247">
        <v>12.56</v>
      </c>
      <c r="D247">
        <v>180.5</v>
      </c>
      <c r="E247" s="1" t="s">
        <v>2</v>
      </c>
      <c r="F247" s="1" t="s">
        <v>3</v>
      </c>
      <c r="J247" s="17">
        <v>477043.364</v>
      </c>
      <c r="K247" s="17">
        <v>4300275.6459999997</v>
      </c>
      <c r="L247">
        <f t="shared" si="22"/>
        <v>0.19750000000000001</v>
      </c>
      <c r="M247" s="2">
        <f t="shared" si="23"/>
        <v>12.7575</v>
      </c>
      <c r="N247">
        <f t="shared" si="24"/>
        <v>3.1503192998497647</v>
      </c>
      <c r="O247">
        <f t="shared" si="25"/>
        <v>-0.11132877662050264</v>
      </c>
      <c r="P247">
        <f t="shared" si="26"/>
        <v>-12.757014233491166</v>
      </c>
      <c r="S247">
        <f t="shared" si="27"/>
        <v>477043.25267122337</v>
      </c>
      <c r="T247">
        <f t="shared" si="28"/>
        <v>4300262.8889857661</v>
      </c>
    </row>
    <row r="248" spans="1:20" x14ac:dyDescent="0.25">
      <c r="A248" s="3" t="s">
        <v>68</v>
      </c>
      <c r="B248" s="2">
        <v>72.2</v>
      </c>
      <c r="C248">
        <v>19.059999999999999</v>
      </c>
      <c r="D248">
        <v>179.8</v>
      </c>
      <c r="E248" s="1" t="s">
        <v>2</v>
      </c>
      <c r="F248" s="1" t="s">
        <v>3</v>
      </c>
      <c r="J248" s="17">
        <v>477043.364</v>
      </c>
      <c r="K248" s="17">
        <v>4300275.6459999997</v>
      </c>
      <c r="L248">
        <f t="shared" si="22"/>
        <v>0.36099999999999999</v>
      </c>
      <c r="M248" s="2">
        <f t="shared" si="23"/>
        <v>19.420999999999999</v>
      </c>
      <c r="N248">
        <f t="shared" si="24"/>
        <v>3.1381019950858047</v>
      </c>
      <c r="O248">
        <f t="shared" si="25"/>
        <v>6.7791941135058265E-2</v>
      </c>
      <c r="P248">
        <f t="shared" si="26"/>
        <v>-19.420881680621946</v>
      </c>
      <c r="S248">
        <f t="shared" si="27"/>
        <v>477043.43179194111</v>
      </c>
      <c r="T248">
        <f t="shared" si="28"/>
        <v>4300256.2251183195</v>
      </c>
    </row>
    <row r="249" spans="1:20" x14ac:dyDescent="0.25">
      <c r="A249" s="3" t="s">
        <v>68</v>
      </c>
      <c r="B249" s="2">
        <v>41.5</v>
      </c>
      <c r="C249">
        <v>17.3</v>
      </c>
      <c r="D249">
        <v>203</v>
      </c>
      <c r="E249" s="1" t="s">
        <v>2</v>
      </c>
      <c r="F249" s="1" t="s">
        <v>3</v>
      </c>
      <c r="J249" s="17">
        <v>477043.364</v>
      </c>
      <c r="K249" s="17">
        <v>4300275.6459999997</v>
      </c>
      <c r="L249">
        <f t="shared" si="22"/>
        <v>0.20749999999999999</v>
      </c>
      <c r="M249" s="2">
        <f t="shared" si="23"/>
        <v>17.5075</v>
      </c>
      <c r="N249">
        <f t="shared" si="24"/>
        <v>3.5430183815484888</v>
      </c>
      <c r="O249">
        <f t="shared" si="25"/>
        <v>-6.8407252320259566</v>
      </c>
      <c r="P249">
        <f t="shared" si="26"/>
        <v>-16.115738721818602</v>
      </c>
      <c r="S249">
        <f t="shared" si="27"/>
        <v>477036.52327476797</v>
      </c>
      <c r="T249">
        <f t="shared" si="28"/>
        <v>4300259.5302612782</v>
      </c>
    </row>
    <row r="250" spans="1:20" x14ac:dyDescent="0.25">
      <c r="A250" s="3" t="s">
        <v>68</v>
      </c>
      <c r="B250" s="2">
        <v>64.8</v>
      </c>
      <c r="C250">
        <v>13.04</v>
      </c>
      <c r="D250">
        <v>207.2</v>
      </c>
      <c r="E250" s="1" t="s">
        <v>2</v>
      </c>
      <c r="F250" s="1" t="s">
        <v>3</v>
      </c>
      <c r="J250" s="17">
        <v>477043.364</v>
      </c>
      <c r="K250" s="17">
        <v>4300275.6459999997</v>
      </c>
      <c r="L250">
        <f t="shared" si="22"/>
        <v>0.32400000000000001</v>
      </c>
      <c r="M250" s="2">
        <f t="shared" si="23"/>
        <v>13.363999999999999</v>
      </c>
      <c r="N250">
        <f t="shared" si="24"/>
        <v>3.6163222101322505</v>
      </c>
      <c r="O250">
        <f t="shared" si="25"/>
        <v>-6.1086566972123837</v>
      </c>
      <c r="P250">
        <f t="shared" si="26"/>
        <v>-11.8861604126649</v>
      </c>
      <c r="S250">
        <f t="shared" si="27"/>
        <v>477037.25534330279</v>
      </c>
      <c r="T250">
        <f t="shared" si="28"/>
        <v>4300263.7598395869</v>
      </c>
    </row>
    <row r="251" spans="1:20" x14ac:dyDescent="0.25">
      <c r="A251" s="3" t="s">
        <v>68</v>
      </c>
      <c r="B251" s="2">
        <v>54.8</v>
      </c>
      <c r="C251">
        <v>15.14</v>
      </c>
      <c r="D251">
        <v>213.4</v>
      </c>
      <c r="E251" s="1" t="s">
        <v>2</v>
      </c>
      <c r="F251" s="1" t="s">
        <v>3</v>
      </c>
      <c r="J251" s="17">
        <v>477043.364</v>
      </c>
      <c r="K251" s="17">
        <v>4300275.6459999997</v>
      </c>
      <c r="L251">
        <f t="shared" si="22"/>
        <v>0.27399999999999997</v>
      </c>
      <c r="M251" s="2">
        <f t="shared" si="23"/>
        <v>15.414</v>
      </c>
      <c r="N251">
        <f t="shared" si="24"/>
        <v>3.7245326237558993</v>
      </c>
      <c r="O251">
        <f t="shared" si="25"/>
        <v>-8.4851101276701222</v>
      </c>
      <c r="P251">
        <f t="shared" si="26"/>
        <v>-12.868344964342148</v>
      </c>
      <c r="S251">
        <f t="shared" si="27"/>
        <v>477034.87888987234</v>
      </c>
      <c r="T251">
        <f t="shared" si="28"/>
        <v>4300262.7776550353</v>
      </c>
    </row>
    <row r="252" spans="1:20" x14ac:dyDescent="0.25">
      <c r="A252" s="3" t="s">
        <v>68</v>
      </c>
      <c r="B252" s="2">
        <v>69.3</v>
      </c>
      <c r="C252">
        <v>17.48</v>
      </c>
      <c r="D252">
        <v>229.8</v>
      </c>
      <c r="E252" s="1" t="s">
        <v>2</v>
      </c>
      <c r="F252" s="1" t="s">
        <v>3</v>
      </c>
      <c r="J252" s="17">
        <v>477043.364</v>
      </c>
      <c r="K252" s="17">
        <v>4300275.6459999997</v>
      </c>
      <c r="L252">
        <f t="shared" si="22"/>
        <v>0.34649999999999997</v>
      </c>
      <c r="M252" s="2">
        <f t="shared" si="23"/>
        <v>17.826499999999999</v>
      </c>
      <c r="N252">
        <f t="shared" si="24"/>
        <v>4.0107666210829693</v>
      </c>
      <c r="O252">
        <f t="shared" si="25"/>
        <v>-13.615809904455448</v>
      </c>
      <c r="P252">
        <f t="shared" si="26"/>
        <v>-11.506251470211005</v>
      </c>
      <c r="S252">
        <f t="shared" si="27"/>
        <v>477029.74819009553</v>
      </c>
      <c r="T252">
        <f t="shared" si="28"/>
        <v>4300264.1397485295</v>
      </c>
    </row>
    <row r="253" spans="1:20" x14ac:dyDescent="0.25">
      <c r="A253" s="3" t="s">
        <v>68</v>
      </c>
      <c r="B253" s="2">
        <v>26</v>
      </c>
      <c r="C253">
        <v>8.67</v>
      </c>
      <c r="D253">
        <v>255</v>
      </c>
      <c r="E253" s="1" t="s">
        <v>2</v>
      </c>
      <c r="F253" s="1" t="s">
        <v>3</v>
      </c>
      <c r="J253" s="17">
        <v>477043.364</v>
      </c>
      <c r="K253" s="17">
        <v>4300275.6459999997</v>
      </c>
      <c r="L253">
        <f t="shared" si="22"/>
        <v>0.13</v>
      </c>
      <c r="M253" s="2">
        <f t="shared" si="23"/>
        <v>8.8000000000000007</v>
      </c>
      <c r="N253">
        <f t="shared" si="24"/>
        <v>4.4505895925855405</v>
      </c>
      <c r="O253">
        <f t="shared" si="25"/>
        <v>-8.5001472713438027</v>
      </c>
      <c r="P253">
        <f t="shared" si="26"/>
        <v>-2.2776075969021816</v>
      </c>
      <c r="S253">
        <f t="shared" si="27"/>
        <v>477034.86385272868</v>
      </c>
      <c r="T253">
        <f t="shared" si="28"/>
        <v>4300273.3683924032</v>
      </c>
    </row>
    <row r="254" spans="1:20" x14ac:dyDescent="0.25">
      <c r="A254" s="3" t="s">
        <v>68</v>
      </c>
      <c r="B254" s="2">
        <v>61.5</v>
      </c>
      <c r="C254">
        <v>13.14</v>
      </c>
      <c r="D254">
        <v>276.39999999999998</v>
      </c>
      <c r="E254" s="1" t="s">
        <v>2</v>
      </c>
      <c r="F254" s="1" t="s">
        <v>3</v>
      </c>
      <c r="J254" s="17">
        <v>477043.364</v>
      </c>
      <c r="K254" s="17">
        <v>4300275.6459999997</v>
      </c>
      <c r="L254">
        <f t="shared" si="22"/>
        <v>0.3075</v>
      </c>
      <c r="M254" s="2">
        <f t="shared" si="23"/>
        <v>13.4475</v>
      </c>
      <c r="N254">
        <f t="shared" si="24"/>
        <v>4.824090052512326</v>
      </c>
      <c r="O254">
        <f t="shared" si="25"/>
        <v>-13.363694092912121</v>
      </c>
      <c r="P254">
        <f t="shared" si="26"/>
        <v>1.4989784658445495</v>
      </c>
      <c r="S254">
        <f t="shared" si="27"/>
        <v>477030.0003059071</v>
      </c>
      <c r="T254">
        <f t="shared" si="28"/>
        <v>4300277.1449784655</v>
      </c>
    </row>
    <row r="255" spans="1:20" x14ac:dyDescent="0.25">
      <c r="A255" s="3" t="s">
        <v>68</v>
      </c>
      <c r="B255" s="2">
        <v>72</v>
      </c>
      <c r="C255">
        <v>13.43</v>
      </c>
      <c r="D255">
        <v>309.5</v>
      </c>
      <c r="E255" s="1" t="s">
        <v>2</v>
      </c>
      <c r="F255" s="1" t="s">
        <v>3</v>
      </c>
      <c r="J255" s="17">
        <v>477043.364</v>
      </c>
      <c r="K255" s="17">
        <v>4300275.6459999997</v>
      </c>
      <c r="L255">
        <f t="shared" si="22"/>
        <v>0.36</v>
      </c>
      <c r="M255" s="2">
        <f t="shared" si="23"/>
        <v>13.79</v>
      </c>
      <c r="N255">
        <f t="shared" si="24"/>
        <v>5.4017940349224496</v>
      </c>
      <c r="O255">
        <f t="shared" si="25"/>
        <v>-10.640703004916661</v>
      </c>
      <c r="P255">
        <f t="shared" si="26"/>
        <v>8.7715186576303594</v>
      </c>
      <c r="S255">
        <f t="shared" si="27"/>
        <v>477032.7232969951</v>
      </c>
      <c r="T255">
        <f t="shared" si="28"/>
        <v>4300284.4175186576</v>
      </c>
    </row>
    <row r="256" spans="1:20" x14ac:dyDescent="0.25">
      <c r="A256" s="3" t="s">
        <v>68</v>
      </c>
      <c r="B256" s="2">
        <v>87</v>
      </c>
      <c r="C256">
        <v>19.88</v>
      </c>
      <c r="D256">
        <v>323.3</v>
      </c>
      <c r="E256" s="1" t="s">
        <v>2</v>
      </c>
      <c r="F256" s="1" t="s">
        <v>3</v>
      </c>
      <c r="J256" s="17">
        <v>477043.364</v>
      </c>
      <c r="K256" s="17">
        <v>4300275.6459999997</v>
      </c>
      <c r="L256">
        <f t="shared" si="22"/>
        <v>0.435</v>
      </c>
      <c r="M256" s="2">
        <f t="shared" si="23"/>
        <v>20.314999999999998</v>
      </c>
      <c r="N256">
        <f t="shared" si="24"/>
        <v>5.6426494716976681</v>
      </c>
      <c r="O256">
        <f t="shared" si="25"/>
        <v>-12.140754860807702</v>
      </c>
      <c r="P256">
        <f t="shared" si="26"/>
        <v>16.288072212811869</v>
      </c>
      <c r="S256">
        <f t="shared" si="27"/>
        <v>477031.22324513918</v>
      </c>
      <c r="T256">
        <f t="shared" si="28"/>
        <v>4300291.9340722123</v>
      </c>
    </row>
    <row r="257" spans="1:20" x14ac:dyDescent="0.25">
      <c r="A257" s="3" t="s">
        <v>75</v>
      </c>
      <c r="B257" s="2">
        <v>26.7</v>
      </c>
      <c r="C257">
        <v>26.5</v>
      </c>
      <c r="D257">
        <v>186.6</v>
      </c>
      <c r="E257" s="1" t="s">
        <v>2</v>
      </c>
      <c r="F257" s="1" t="s">
        <v>3</v>
      </c>
      <c r="J257" s="17">
        <v>477002.73499999999</v>
      </c>
      <c r="K257" s="17">
        <v>4300417.0820000004</v>
      </c>
      <c r="L257">
        <f t="shared" si="22"/>
        <v>0.13350000000000001</v>
      </c>
      <c r="M257" s="2">
        <f t="shared" si="23"/>
        <v>26.633500000000002</v>
      </c>
      <c r="N257">
        <f t="shared" si="24"/>
        <v>3.2567843842214188</v>
      </c>
      <c r="O257">
        <f t="shared" si="25"/>
        <v>-3.0611785976517583</v>
      </c>
      <c r="P257">
        <f t="shared" si="26"/>
        <v>-26.456993552618162</v>
      </c>
      <c r="S257">
        <f t="shared" si="27"/>
        <v>476999.67382140231</v>
      </c>
      <c r="T257">
        <f t="shared" si="28"/>
        <v>4300390.6250064475</v>
      </c>
    </row>
    <row r="258" spans="1:20" x14ac:dyDescent="0.25">
      <c r="A258" s="3" t="s">
        <v>75</v>
      </c>
      <c r="B258" s="2">
        <v>30.2</v>
      </c>
      <c r="C258">
        <v>30.35</v>
      </c>
      <c r="D258">
        <v>188.9</v>
      </c>
      <c r="E258" s="1" t="s">
        <v>2</v>
      </c>
      <c r="F258" s="1" t="s">
        <v>3</v>
      </c>
      <c r="J258" s="17">
        <v>477002.73499999999</v>
      </c>
      <c r="K258" s="17">
        <v>4300417.0820000004</v>
      </c>
      <c r="L258">
        <f t="shared" ref="L258:L321" si="29">B258/2/100</f>
        <v>0.151</v>
      </c>
      <c r="M258" s="2">
        <f t="shared" ref="M258:M321" si="30">C258+L258</f>
        <v>30.501000000000001</v>
      </c>
      <c r="N258">
        <f t="shared" ref="N258:N321" si="31">D258*(PI()/180)</f>
        <v>3.2969269570172886</v>
      </c>
      <c r="O258">
        <f t="shared" ref="O258:O321" si="32">M258*SIN(N258)</f>
        <v>-4.7188214925200755</v>
      </c>
      <c r="P258">
        <f t="shared" ref="P258:P321" si="33">M258*COS(N258)</f>
        <v>-30.133763865832137</v>
      </c>
      <c r="S258">
        <f t="shared" ref="S258:S321" si="34">J258+O258</f>
        <v>476998.01617850747</v>
      </c>
      <c r="T258">
        <f t="shared" si="28"/>
        <v>4300386.9482361348</v>
      </c>
    </row>
    <row r="259" spans="1:20" x14ac:dyDescent="0.25">
      <c r="A259" s="3" t="s">
        <v>75</v>
      </c>
      <c r="B259" s="2">
        <v>52.3</v>
      </c>
      <c r="C259">
        <v>30.6</v>
      </c>
      <c r="D259">
        <v>192.3</v>
      </c>
      <c r="E259" s="1" t="s">
        <v>2</v>
      </c>
      <c r="F259" s="1" t="s">
        <v>3</v>
      </c>
      <c r="J259" s="17">
        <v>477002.73499999999</v>
      </c>
      <c r="K259" s="17">
        <v>4300417.0820000004</v>
      </c>
      <c r="L259">
        <f t="shared" si="29"/>
        <v>0.26150000000000001</v>
      </c>
      <c r="M259" s="2">
        <f t="shared" si="30"/>
        <v>30.861500000000003</v>
      </c>
      <c r="N259">
        <f t="shared" si="31"/>
        <v>3.3562681515850961</v>
      </c>
      <c r="O259">
        <f t="shared" si="32"/>
        <v>-6.5744372660251988</v>
      </c>
      <c r="P259">
        <f t="shared" si="33"/>
        <v>-30.15309199543389</v>
      </c>
      <c r="S259">
        <f t="shared" si="34"/>
        <v>476996.16056273394</v>
      </c>
      <c r="T259">
        <f t="shared" si="28"/>
        <v>4300386.9289080054</v>
      </c>
    </row>
    <row r="260" spans="1:20" x14ac:dyDescent="0.25">
      <c r="A260" s="3" t="s">
        <v>75</v>
      </c>
      <c r="B260" s="2">
        <v>55</v>
      </c>
      <c r="C260">
        <v>37.5</v>
      </c>
      <c r="D260">
        <v>187.3</v>
      </c>
      <c r="E260" s="1" t="s">
        <v>2</v>
      </c>
      <c r="F260" s="1" t="s">
        <v>3</v>
      </c>
      <c r="I260" t="s">
        <v>72</v>
      </c>
      <c r="J260" s="17">
        <v>477002.73499999999</v>
      </c>
      <c r="K260" s="17">
        <v>4300417.0820000004</v>
      </c>
      <c r="L260">
        <f t="shared" si="29"/>
        <v>0.27500000000000002</v>
      </c>
      <c r="M260" s="2">
        <f t="shared" si="30"/>
        <v>37.774999999999999</v>
      </c>
      <c r="N260">
        <f t="shared" si="31"/>
        <v>3.2690016889853792</v>
      </c>
      <c r="O260">
        <f t="shared" si="32"/>
        <v>-4.7998655899160116</v>
      </c>
      <c r="P260">
        <f t="shared" si="33"/>
        <v>-37.468812568838366</v>
      </c>
      <c r="S260">
        <f t="shared" si="34"/>
        <v>476997.93513441004</v>
      </c>
      <c r="T260">
        <f t="shared" si="28"/>
        <v>4300379.6131874314</v>
      </c>
    </row>
    <row r="261" spans="1:20" x14ac:dyDescent="0.25">
      <c r="A261" s="3" t="s">
        <v>75</v>
      </c>
      <c r="B261" s="2">
        <v>63.2</v>
      </c>
      <c r="C261">
        <v>44.56</v>
      </c>
      <c r="D261">
        <v>189.5</v>
      </c>
      <c r="E261" s="1" t="s">
        <v>2</v>
      </c>
      <c r="F261" s="1" t="s">
        <v>3</v>
      </c>
      <c r="I261" t="s">
        <v>72</v>
      </c>
      <c r="J261" s="17">
        <v>477002.73499999999</v>
      </c>
      <c r="K261" s="17">
        <v>4300417.0820000004</v>
      </c>
      <c r="L261">
        <f t="shared" si="29"/>
        <v>0.316</v>
      </c>
      <c r="M261" s="2">
        <f t="shared" si="30"/>
        <v>44.876000000000005</v>
      </c>
      <c r="N261">
        <f t="shared" si="31"/>
        <v>3.3073989325292543</v>
      </c>
      <c r="O261">
        <f t="shared" si="32"/>
        <v>-7.4066763606037611</v>
      </c>
      <c r="P261">
        <f t="shared" si="33"/>
        <v>-44.260552654584799</v>
      </c>
      <c r="S261">
        <f t="shared" si="34"/>
        <v>476995.32832363941</v>
      </c>
      <c r="T261">
        <f t="shared" si="28"/>
        <v>4300372.8214473454</v>
      </c>
    </row>
    <row r="262" spans="1:20" x14ac:dyDescent="0.25">
      <c r="A262" s="3" t="s">
        <v>75</v>
      </c>
      <c r="B262" s="2">
        <v>97</v>
      </c>
      <c r="C262">
        <v>52.07</v>
      </c>
      <c r="D262">
        <v>195.3</v>
      </c>
      <c r="E262" s="1" t="s">
        <v>2</v>
      </c>
      <c r="F262" s="1" t="s">
        <v>3</v>
      </c>
      <c r="H262" s="1" t="s">
        <v>18</v>
      </c>
      <c r="J262" s="17">
        <v>477002.73499999999</v>
      </c>
      <c r="K262" s="17">
        <v>4300417.0820000004</v>
      </c>
      <c r="L262">
        <f t="shared" si="29"/>
        <v>0.48499999999999999</v>
      </c>
      <c r="M262" s="2">
        <f t="shared" si="30"/>
        <v>52.555</v>
      </c>
      <c r="N262">
        <f t="shared" si="31"/>
        <v>3.4086280291449258</v>
      </c>
      <c r="O262">
        <f t="shared" si="32"/>
        <v>-13.86784814093018</v>
      </c>
      <c r="P262">
        <f t="shared" si="33"/>
        <v>-50.692315127049575</v>
      </c>
      <c r="S262">
        <f t="shared" si="34"/>
        <v>476988.86715185904</v>
      </c>
      <c r="T262">
        <f t="shared" si="28"/>
        <v>4300366.3896848736</v>
      </c>
    </row>
    <row r="263" spans="1:20" x14ac:dyDescent="0.25">
      <c r="A263" s="3" t="s">
        <v>75</v>
      </c>
      <c r="B263" s="2">
        <v>40.5</v>
      </c>
      <c r="C263">
        <v>46.23</v>
      </c>
      <c r="D263">
        <v>196</v>
      </c>
      <c r="E263" s="1" t="s">
        <v>2</v>
      </c>
      <c r="G263" s="1" t="s">
        <v>5</v>
      </c>
      <c r="I263" t="s">
        <v>73</v>
      </c>
      <c r="J263" s="17">
        <v>477002.73499999999</v>
      </c>
      <c r="K263" s="17">
        <v>4300417.0820000004</v>
      </c>
      <c r="L263">
        <f t="shared" si="29"/>
        <v>0.20250000000000001</v>
      </c>
      <c r="M263" s="2">
        <f t="shared" si="30"/>
        <v>46.432499999999997</v>
      </c>
      <c r="N263">
        <f t="shared" si="31"/>
        <v>3.4208453339088858</v>
      </c>
      <c r="O263">
        <f t="shared" si="32"/>
        <v>-12.798531523972805</v>
      </c>
      <c r="P263">
        <f t="shared" si="33"/>
        <v>-44.633783696655989</v>
      </c>
      <c r="S263">
        <f t="shared" si="34"/>
        <v>476989.93646847602</v>
      </c>
      <c r="T263">
        <f t="shared" si="28"/>
        <v>4300372.4482163042</v>
      </c>
    </row>
    <row r="264" spans="1:20" x14ac:dyDescent="0.25">
      <c r="A264" s="3" t="s">
        <v>75</v>
      </c>
      <c r="B264" s="2">
        <v>77.8</v>
      </c>
      <c r="C264">
        <v>63.3</v>
      </c>
      <c r="D264">
        <v>202.2</v>
      </c>
      <c r="E264" s="1" t="s">
        <v>2</v>
      </c>
      <c r="F264" s="1" t="s">
        <v>3</v>
      </c>
      <c r="J264" s="17">
        <v>477002.73499999999</v>
      </c>
      <c r="K264" s="17">
        <v>4300417.0820000004</v>
      </c>
      <c r="L264">
        <f t="shared" si="29"/>
        <v>0.38900000000000001</v>
      </c>
      <c r="M264" s="2">
        <f t="shared" si="30"/>
        <v>63.689</v>
      </c>
      <c r="N264">
        <f t="shared" si="31"/>
        <v>3.5290557475325341</v>
      </c>
      <c r="O264">
        <f t="shared" si="32"/>
        <v>-24.064301871681337</v>
      </c>
      <c r="P264">
        <f t="shared" si="33"/>
        <v>-58.96777167596376</v>
      </c>
      <c r="S264">
        <f t="shared" si="34"/>
        <v>476978.67069812829</v>
      </c>
      <c r="T264">
        <f t="shared" si="28"/>
        <v>4300358.114228324</v>
      </c>
    </row>
    <row r="265" spans="1:20" x14ac:dyDescent="0.25">
      <c r="A265" s="3" t="s">
        <v>75</v>
      </c>
      <c r="B265" s="2">
        <v>62.1</v>
      </c>
      <c r="C265">
        <v>68.959999999999994</v>
      </c>
      <c r="D265">
        <v>199.7</v>
      </c>
      <c r="E265" s="1" t="s">
        <v>2</v>
      </c>
      <c r="F265" s="1" t="s">
        <v>3</v>
      </c>
      <c r="J265" s="17">
        <v>477002.73499999999</v>
      </c>
      <c r="K265" s="17">
        <v>4300417.0820000004</v>
      </c>
      <c r="L265">
        <f t="shared" si="29"/>
        <v>0.3105</v>
      </c>
      <c r="M265" s="2">
        <f t="shared" si="30"/>
        <v>69.270499999999998</v>
      </c>
      <c r="N265">
        <f t="shared" si="31"/>
        <v>3.485422516232676</v>
      </c>
      <c r="O265">
        <f t="shared" si="32"/>
        <v>-23.350757098596095</v>
      </c>
      <c r="P265">
        <f t="shared" si="33"/>
        <v>-65.21613537440227</v>
      </c>
      <c r="S265">
        <f t="shared" si="34"/>
        <v>476979.3842429014</v>
      </c>
      <c r="T265">
        <f t="shared" si="28"/>
        <v>4300351.8658646261</v>
      </c>
    </row>
    <row r="266" spans="1:20" x14ac:dyDescent="0.25">
      <c r="A266" s="3" t="s">
        <v>75</v>
      </c>
      <c r="B266" s="2">
        <v>96</v>
      </c>
      <c r="C266">
        <v>74.28</v>
      </c>
      <c r="D266">
        <v>203.4</v>
      </c>
      <c r="E266" s="1" t="s">
        <v>2</v>
      </c>
      <c r="F266" s="1" t="s">
        <v>3</v>
      </c>
      <c r="J266" s="17">
        <v>477002.73499999999</v>
      </c>
      <c r="K266" s="17">
        <v>4300417.0820000004</v>
      </c>
      <c r="L266">
        <f t="shared" si="29"/>
        <v>0.48</v>
      </c>
      <c r="M266" s="2">
        <f t="shared" si="30"/>
        <v>74.760000000000005</v>
      </c>
      <c r="N266">
        <f t="shared" si="31"/>
        <v>3.5499996985564666</v>
      </c>
      <c r="O266">
        <f t="shared" si="32"/>
        <v>-29.690776303856214</v>
      </c>
      <c r="P266">
        <f t="shared" si="33"/>
        <v>-68.611335816134428</v>
      </c>
      <c r="S266">
        <f t="shared" si="34"/>
        <v>476973.04422369611</v>
      </c>
      <c r="T266">
        <f t="shared" si="28"/>
        <v>4300348.4706641845</v>
      </c>
    </row>
    <row r="267" spans="1:20" x14ac:dyDescent="0.25">
      <c r="A267" s="3" t="s">
        <v>75</v>
      </c>
      <c r="B267" s="2">
        <v>33</v>
      </c>
      <c r="C267">
        <v>48.43</v>
      </c>
      <c r="D267">
        <v>203.2</v>
      </c>
      <c r="E267" s="1" t="s">
        <v>2</v>
      </c>
      <c r="G267" s="1" t="s">
        <v>5</v>
      </c>
      <c r="I267" t="s">
        <v>74</v>
      </c>
      <c r="J267" s="17">
        <v>477002.73499999999</v>
      </c>
      <c r="K267" s="17">
        <v>4300417.0820000004</v>
      </c>
      <c r="L267">
        <f t="shared" si="29"/>
        <v>0.16500000000000001</v>
      </c>
      <c r="M267" s="2">
        <f t="shared" si="30"/>
        <v>48.594999999999999</v>
      </c>
      <c r="N267">
        <f t="shared" si="31"/>
        <v>3.5465090400524772</v>
      </c>
      <c r="O267">
        <f t="shared" si="32"/>
        <v>-19.14360709657225</v>
      </c>
      <c r="P267">
        <f t="shared" si="33"/>
        <v>-44.665381811108126</v>
      </c>
      <c r="S267">
        <f t="shared" si="34"/>
        <v>476983.59139290341</v>
      </c>
      <c r="T267">
        <f t="shared" ref="T267:T330" si="35">K267+P267</f>
        <v>4300372.4166181888</v>
      </c>
    </row>
    <row r="268" spans="1:20" x14ac:dyDescent="0.25">
      <c r="A268" s="3" t="s">
        <v>75</v>
      </c>
      <c r="B268" s="2">
        <v>81</v>
      </c>
      <c r="C268">
        <v>36.549999999999997</v>
      </c>
      <c r="D268">
        <v>217</v>
      </c>
      <c r="E268" s="1" t="s">
        <v>2</v>
      </c>
      <c r="G268" s="1" t="s">
        <v>5</v>
      </c>
      <c r="I268" t="s">
        <v>74</v>
      </c>
      <c r="J268" s="17">
        <v>477002.73499999999</v>
      </c>
      <c r="K268" s="17">
        <v>4300417.0820000004</v>
      </c>
      <c r="L268">
        <f t="shared" si="29"/>
        <v>0.40500000000000003</v>
      </c>
      <c r="M268" s="2">
        <f t="shared" si="30"/>
        <v>36.954999999999998</v>
      </c>
      <c r="N268">
        <f t="shared" si="31"/>
        <v>3.7873644768276953</v>
      </c>
      <c r="O268">
        <f t="shared" si="32"/>
        <v>-22.240074180583946</v>
      </c>
      <c r="P268">
        <f t="shared" si="33"/>
        <v>-29.513575273797706</v>
      </c>
      <c r="S268">
        <f t="shared" si="34"/>
        <v>476980.4949258194</v>
      </c>
      <c r="T268">
        <f t="shared" si="35"/>
        <v>4300387.5684247268</v>
      </c>
    </row>
    <row r="269" spans="1:20" x14ac:dyDescent="0.25">
      <c r="A269" s="3" t="s">
        <v>75</v>
      </c>
      <c r="B269" s="2">
        <v>68</v>
      </c>
      <c r="C269">
        <v>24.45</v>
      </c>
      <c r="D269">
        <v>202.5</v>
      </c>
      <c r="E269" s="1" t="s">
        <v>2</v>
      </c>
      <c r="F269" s="1" t="s">
        <v>3</v>
      </c>
      <c r="J269" s="17">
        <v>477002.73499999999</v>
      </c>
      <c r="K269" s="17">
        <v>4300417.0820000004</v>
      </c>
      <c r="L269">
        <f t="shared" si="29"/>
        <v>0.34</v>
      </c>
      <c r="M269" s="2">
        <f t="shared" si="30"/>
        <v>24.79</v>
      </c>
      <c r="N269">
        <f t="shared" si="31"/>
        <v>3.5342917352885173</v>
      </c>
      <c r="O269">
        <f t="shared" si="32"/>
        <v>-9.4867222883305722</v>
      </c>
      <c r="P269">
        <f t="shared" si="33"/>
        <v>-22.902973610954799</v>
      </c>
      <c r="S269">
        <f t="shared" si="34"/>
        <v>476993.24827771168</v>
      </c>
      <c r="T269">
        <f t="shared" si="35"/>
        <v>4300394.1790263895</v>
      </c>
    </row>
    <row r="270" spans="1:20" x14ac:dyDescent="0.25">
      <c r="A270" s="3" t="s">
        <v>75</v>
      </c>
      <c r="B270" s="2">
        <v>34.5</v>
      </c>
      <c r="C270">
        <v>30.71</v>
      </c>
      <c r="D270">
        <v>206.5</v>
      </c>
      <c r="E270" s="1" t="s">
        <v>2</v>
      </c>
      <c r="G270" s="1" t="s">
        <v>5</v>
      </c>
      <c r="I270" t="s">
        <v>74</v>
      </c>
      <c r="J270" s="17">
        <v>477002.73499999999</v>
      </c>
      <c r="K270" s="17">
        <v>4300417.0820000004</v>
      </c>
      <c r="L270">
        <f t="shared" si="29"/>
        <v>0.17249999999999999</v>
      </c>
      <c r="M270" s="2">
        <f t="shared" si="30"/>
        <v>30.8825</v>
      </c>
      <c r="N270">
        <f t="shared" si="31"/>
        <v>3.6041049053682905</v>
      </c>
      <c r="O270">
        <f t="shared" si="32"/>
        <v>-13.779703963363669</v>
      </c>
      <c r="P270">
        <f t="shared" si="33"/>
        <v>-27.637810422174542</v>
      </c>
      <c r="S270">
        <f t="shared" si="34"/>
        <v>476988.95529603661</v>
      </c>
      <c r="T270">
        <f t="shared" si="35"/>
        <v>4300389.4441895783</v>
      </c>
    </row>
    <row r="271" spans="1:20" x14ac:dyDescent="0.25">
      <c r="A271" s="3" t="s">
        <v>75</v>
      </c>
      <c r="B271" s="2">
        <v>51</v>
      </c>
      <c r="C271">
        <v>21.38</v>
      </c>
      <c r="D271">
        <v>208.8</v>
      </c>
      <c r="E271" s="1" t="s">
        <v>2</v>
      </c>
      <c r="F271" s="1" t="s">
        <v>3</v>
      </c>
      <c r="J271" s="17">
        <v>477002.73499999999</v>
      </c>
      <c r="K271" s="17">
        <v>4300417.0820000004</v>
      </c>
      <c r="L271">
        <f t="shared" si="29"/>
        <v>0.255</v>
      </c>
      <c r="M271" s="2">
        <f t="shared" si="30"/>
        <v>21.634999999999998</v>
      </c>
      <c r="N271">
        <f t="shared" si="31"/>
        <v>3.6442474781641603</v>
      </c>
      <c r="O271">
        <f t="shared" si="32"/>
        <v>-10.422740739190612</v>
      </c>
      <c r="P271">
        <f t="shared" si="33"/>
        <v>-18.958895022748983</v>
      </c>
      <c r="S271">
        <f t="shared" si="34"/>
        <v>476992.3122592608</v>
      </c>
      <c r="T271">
        <f t="shared" si="35"/>
        <v>4300398.1231049774</v>
      </c>
    </row>
    <row r="272" spans="1:20" x14ac:dyDescent="0.25">
      <c r="A272" s="3" t="s">
        <v>75</v>
      </c>
      <c r="B272" s="2">
        <v>62.5</v>
      </c>
      <c r="C272">
        <v>22.69</v>
      </c>
      <c r="D272">
        <v>221.1</v>
      </c>
      <c r="E272" s="1" t="s">
        <v>2</v>
      </c>
      <c r="F272" s="1" t="s">
        <v>3</v>
      </c>
      <c r="J272" s="17">
        <v>477002.73499999999</v>
      </c>
      <c r="K272" s="17">
        <v>4300417.0820000004</v>
      </c>
      <c r="L272">
        <f t="shared" si="29"/>
        <v>0.3125</v>
      </c>
      <c r="M272" s="2">
        <f t="shared" si="30"/>
        <v>23.002500000000001</v>
      </c>
      <c r="N272">
        <f t="shared" si="31"/>
        <v>3.8589229761594623</v>
      </c>
      <c r="O272">
        <f t="shared" si="32"/>
        <v>-15.121274091378682</v>
      </c>
      <c r="P272">
        <f t="shared" si="33"/>
        <v>-17.333841931418434</v>
      </c>
      <c r="S272">
        <f t="shared" si="34"/>
        <v>476987.61372590862</v>
      </c>
      <c r="T272">
        <f t="shared" si="35"/>
        <v>4300399.7481580693</v>
      </c>
    </row>
    <row r="273" spans="1:20" x14ac:dyDescent="0.25">
      <c r="A273" s="3" t="s">
        <v>75</v>
      </c>
      <c r="B273" s="2">
        <v>56.2</v>
      </c>
      <c r="C273">
        <v>24.21</v>
      </c>
      <c r="D273">
        <v>240.6</v>
      </c>
      <c r="E273" s="1" t="s">
        <v>2</v>
      </c>
      <c r="F273" s="1" t="s">
        <v>3</v>
      </c>
      <c r="J273" s="17">
        <v>477002.73499999999</v>
      </c>
      <c r="K273" s="17">
        <v>4300417.0820000004</v>
      </c>
      <c r="L273">
        <f t="shared" si="29"/>
        <v>0.28100000000000003</v>
      </c>
      <c r="M273" s="2">
        <f t="shared" si="30"/>
        <v>24.491</v>
      </c>
      <c r="N273">
        <f t="shared" si="31"/>
        <v>4.1992621802983567</v>
      </c>
      <c r="O273">
        <f t="shared" si="32"/>
        <v>-21.336897448144558</v>
      </c>
      <c r="P273">
        <f t="shared" si="33"/>
        <v>-12.022723829788418</v>
      </c>
      <c r="S273">
        <f t="shared" si="34"/>
        <v>476981.39810255182</v>
      </c>
      <c r="T273">
        <f t="shared" si="35"/>
        <v>4300405.059276171</v>
      </c>
    </row>
    <row r="274" spans="1:20" x14ac:dyDescent="0.25">
      <c r="A274" s="3" t="s">
        <v>75</v>
      </c>
      <c r="B274" s="2">
        <v>59</v>
      </c>
      <c r="C274">
        <v>34.97</v>
      </c>
      <c r="D274">
        <v>241.6</v>
      </c>
      <c r="E274" s="1" t="s">
        <v>2</v>
      </c>
      <c r="F274" s="1" t="s">
        <v>3</v>
      </c>
      <c r="J274" s="17">
        <v>477002.73499999999</v>
      </c>
      <c r="K274" s="17">
        <v>4300417.0820000004</v>
      </c>
      <c r="L274">
        <f t="shared" si="29"/>
        <v>0.29499999999999998</v>
      </c>
      <c r="M274" s="2">
        <f t="shared" si="30"/>
        <v>35.265000000000001</v>
      </c>
      <c r="N274">
        <f t="shared" si="31"/>
        <v>4.2167154728182998</v>
      </c>
      <c r="O274">
        <f t="shared" si="32"/>
        <v>-31.020806922141226</v>
      </c>
      <c r="P274">
        <f t="shared" si="33"/>
        <v>-16.772887732863268</v>
      </c>
      <c r="S274">
        <f t="shared" si="34"/>
        <v>476971.71419307782</v>
      </c>
      <c r="T274">
        <f t="shared" si="35"/>
        <v>4300400.3091122676</v>
      </c>
    </row>
    <row r="275" spans="1:20" x14ac:dyDescent="0.25">
      <c r="A275" s="3" t="s">
        <v>75</v>
      </c>
      <c r="B275" s="2">
        <v>65.2</v>
      </c>
      <c r="C275">
        <v>19.579999999999998</v>
      </c>
      <c r="D275">
        <v>251.5</v>
      </c>
      <c r="E275" s="1" t="s">
        <v>2</v>
      </c>
      <c r="F275" s="1" t="s">
        <v>3</v>
      </c>
      <c r="J275" s="17">
        <v>477002.73499999999</v>
      </c>
      <c r="K275" s="17">
        <v>4300417.0820000004</v>
      </c>
      <c r="L275">
        <f t="shared" si="29"/>
        <v>0.32600000000000001</v>
      </c>
      <c r="M275" s="2">
        <f t="shared" si="30"/>
        <v>19.905999999999999</v>
      </c>
      <c r="N275">
        <f t="shared" si="31"/>
        <v>4.3895030687657384</v>
      </c>
      <c r="O275">
        <f t="shared" si="32"/>
        <v>-18.877330680534602</v>
      </c>
      <c r="P275">
        <f t="shared" si="33"/>
        <v>-6.3162664903997738</v>
      </c>
      <c r="S275">
        <f t="shared" si="34"/>
        <v>476983.85766931943</v>
      </c>
      <c r="T275">
        <f t="shared" si="35"/>
        <v>4300410.7657335103</v>
      </c>
    </row>
    <row r="276" spans="1:20" x14ac:dyDescent="0.25">
      <c r="A276" s="3" t="s">
        <v>75</v>
      </c>
      <c r="B276" s="2">
        <v>27</v>
      </c>
      <c r="C276">
        <v>21.55</v>
      </c>
      <c r="D276">
        <v>256.25</v>
      </c>
      <c r="E276" s="1" t="s">
        <v>2</v>
      </c>
      <c r="G276" s="1" t="s">
        <v>5</v>
      </c>
      <c r="J276" s="17">
        <v>477002.73499999999</v>
      </c>
      <c r="K276" s="17">
        <v>4300417.0820000004</v>
      </c>
      <c r="L276">
        <f t="shared" si="29"/>
        <v>0.13500000000000001</v>
      </c>
      <c r="M276" s="2">
        <f t="shared" si="30"/>
        <v>21.685000000000002</v>
      </c>
      <c r="N276">
        <f t="shared" si="31"/>
        <v>4.4724062082354692</v>
      </c>
      <c r="O276">
        <f t="shared" si="32"/>
        <v>-21.063552783900573</v>
      </c>
      <c r="P276">
        <f t="shared" si="33"/>
        <v>-5.1542185750930711</v>
      </c>
      <c r="S276">
        <f t="shared" si="34"/>
        <v>476981.67144721607</v>
      </c>
      <c r="T276">
        <f t="shared" si="35"/>
        <v>4300411.9277814254</v>
      </c>
    </row>
    <row r="277" spans="1:20" x14ac:dyDescent="0.25">
      <c r="A277" s="3" t="s">
        <v>75</v>
      </c>
      <c r="B277" s="2">
        <v>71.5</v>
      </c>
      <c r="C277">
        <v>18.57</v>
      </c>
      <c r="D277">
        <v>263.7</v>
      </c>
      <c r="E277" s="1" t="s">
        <v>2</v>
      </c>
      <c r="F277" s="1" t="s">
        <v>3</v>
      </c>
      <c r="J277" s="17">
        <v>477002.73499999999</v>
      </c>
      <c r="K277" s="17">
        <v>4300417.0820000004</v>
      </c>
      <c r="L277">
        <f t="shared" si="29"/>
        <v>0.35749999999999998</v>
      </c>
      <c r="M277" s="2">
        <f t="shared" si="30"/>
        <v>18.927500000000002</v>
      </c>
      <c r="N277">
        <f t="shared" si="31"/>
        <v>4.6024332375090466</v>
      </c>
      <c r="O277">
        <f t="shared" si="32"/>
        <v>-18.813195984377913</v>
      </c>
      <c r="P277">
        <f t="shared" si="33"/>
        <v>-2.0769961731757678</v>
      </c>
      <c r="S277">
        <f t="shared" si="34"/>
        <v>476983.92180401558</v>
      </c>
      <c r="T277">
        <f t="shared" si="35"/>
        <v>4300415.0050038276</v>
      </c>
    </row>
    <row r="278" spans="1:20" x14ac:dyDescent="0.25">
      <c r="A278" s="3" t="s">
        <v>75</v>
      </c>
      <c r="B278" s="2">
        <f>SQRT(92^2+48^2)</f>
        <v>103.76897416858277</v>
      </c>
      <c r="C278">
        <v>28.09</v>
      </c>
      <c r="D278">
        <v>275.60000000000002</v>
      </c>
      <c r="E278" s="1" t="s">
        <v>2</v>
      </c>
      <c r="F278" s="1" t="s">
        <v>3</v>
      </c>
      <c r="I278" t="s">
        <v>77</v>
      </c>
      <c r="J278" s="17">
        <v>477002.73499999999</v>
      </c>
      <c r="K278" s="17">
        <v>4300417.0820000004</v>
      </c>
      <c r="L278">
        <f t="shared" si="29"/>
        <v>0.51884487084291386</v>
      </c>
      <c r="M278" s="2">
        <f t="shared" si="30"/>
        <v>28.608844870842915</v>
      </c>
      <c r="N278">
        <f t="shared" si="31"/>
        <v>4.8101274184963723</v>
      </c>
      <c r="O278">
        <f t="shared" si="32"/>
        <v>-28.47230629729254</v>
      </c>
      <c r="P278">
        <f t="shared" si="33"/>
        <v>2.7917340412565204</v>
      </c>
      <c r="S278">
        <f t="shared" si="34"/>
        <v>476974.26269370271</v>
      </c>
      <c r="T278">
        <f t="shared" si="35"/>
        <v>4300419.873734042</v>
      </c>
    </row>
    <row r="279" spans="1:20" x14ac:dyDescent="0.25">
      <c r="A279" s="3" t="s">
        <v>75</v>
      </c>
      <c r="B279" s="2">
        <v>57.2</v>
      </c>
      <c r="C279">
        <v>24.08</v>
      </c>
      <c r="D279">
        <v>266.7</v>
      </c>
      <c r="E279" s="1" t="s">
        <v>2</v>
      </c>
      <c r="F279" s="1" t="s">
        <v>3</v>
      </c>
      <c r="J279" s="17">
        <v>477002.73499999999</v>
      </c>
      <c r="K279" s="17">
        <v>4300417.0820000004</v>
      </c>
      <c r="L279">
        <f t="shared" si="29"/>
        <v>0.28600000000000003</v>
      </c>
      <c r="M279" s="2">
        <f t="shared" si="30"/>
        <v>24.366</v>
      </c>
      <c r="N279">
        <f t="shared" si="31"/>
        <v>4.6547931150688768</v>
      </c>
      <c r="O279">
        <f t="shared" si="32"/>
        <v>-24.325596703617414</v>
      </c>
      <c r="P279">
        <f t="shared" si="33"/>
        <v>-1.4026050808968202</v>
      </c>
      <c r="S279">
        <f t="shared" si="34"/>
        <v>476978.40940329636</v>
      </c>
      <c r="T279">
        <f t="shared" si="35"/>
        <v>4300415.6793949194</v>
      </c>
    </row>
    <row r="280" spans="1:20" x14ac:dyDescent="0.25">
      <c r="A280" s="3" t="s">
        <v>75</v>
      </c>
      <c r="B280" s="2">
        <v>48.8</v>
      </c>
      <c r="C280">
        <v>15.25</v>
      </c>
      <c r="D280">
        <v>287.8</v>
      </c>
      <c r="E280" s="1" t="s">
        <v>2</v>
      </c>
      <c r="F280" s="1" t="s">
        <v>3</v>
      </c>
      <c r="J280" s="17">
        <v>477002.73499999999</v>
      </c>
      <c r="K280" s="17">
        <v>4300417.0820000004</v>
      </c>
      <c r="L280">
        <f t="shared" si="29"/>
        <v>0.24399999999999999</v>
      </c>
      <c r="M280" s="2">
        <f t="shared" si="30"/>
        <v>15.494</v>
      </c>
      <c r="N280">
        <f t="shared" si="31"/>
        <v>5.0230575872396805</v>
      </c>
      <c r="O280">
        <f t="shared" si="32"/>
        <v>-14.752292811146697</v>
      </c>
      <c r="P280">
        <f t="shared" si="33"/>
        <v>4.7364430550983601</v>
      </c>
      <c r="S280">
        <f t="shared" si="34"/>
        <v>476987.98270718881</v>
      </c>
      <c r="T280">
        <f t="shared" si="35"/>
        <v>4300421.8184430553</v>
      </c>
    </row>
    <row r="281" spans="1:20" x14ac:dyDescent="0.25">
      <c r="A281" s="3" t="s">
        <v>75</v>
      </c>
      <c r="B281" s="2">
        <v>59.5</v>
      </c>
      <c r="C281">
        <v>8.83</v>
      </c>
      <c r="D281">
        <v>287.8</v>
      </c>
      <c r="E281" s="1" t="s">
        <v>2</v>
      </c>
      <c r="F281" s="1" t="s">
        <v>3</v>
      </c>
      <c r="J281" s="17">
        <v>477002.73499999999</v>
      </c>
      <c r="K281" s="17">
        <v>4300417.0820000004</v>
      </c>
      <c r="L281">
        <f t="shared" si="29"/>
        <v>0.29749999999999999</v>
      </c>
      <c r="M281" s="2">
        <f t="shared" si="30"/>
        <v>9.1274999999999995</v>
      </c>
      <c r="N281">
        <f t="shared" si="31"/>
        <v>5.0230575872396805</v>
      </c>
      <c r="O281">
        <f t="shared" si="32"/>
        <v>-8.6905610322538713</v>
      </c>
      <c r="P281">
        <f t="shared" si="33"/>
        <v>2.7902338960507471</v>
      </c>
      <c r="S281">
        <f t="shared" si="34"/>
        <v>476994.04443896771</v>
      </c>
      <c r="T281">
        <f t="shared" si="35"/>
        <v>4300419.8722338965</v>
      </c>
    </row>
    <row r="282" spans="1:20" x14ac:dyDescent="0.25">
      <c r="A282" s="3" t="s">
        <v>75</v>
      </c>
      <c r="B282" s="2">
        <v>43.8</v>
      </c>
      <c r="C282">
        <v>3.03</v>
      </c>
      <c r="D282">
        <v>296.3</v>
      </c>
      <c r="E282" s="1" t="s">
        <v>2</v>
      </c>
      <c r="F282" s="1" t="s">
        <v>3</v>
      </c>
      <c r="J282" s="17">
        <v>477002.73499999999</v>
      </c>
      <c r="K282" s="17">
        <v>4300417.0820000004</v>
      </c>
      <c r="L282">
        <f t="shared" si="29"/>
        <v>0.21899999999999997</v>
      </c>
      <c r="M282" s="2">
        <f t="shared" si="30"/>
        <v>3.2489999999999997</v>
      </c>
      <c r="N282">
        <f t="shared" si="31"/>
        <v>5.1714105736591982</v>
      </c>
      <c r="O282">
        <f t="shared" si="32"/>
        <v>-2.9126844123157984</v>
      </c>
      <c r="P282">
        <f t="shared" si="33"/>
        <v>1.4395382989877588</v>
      </c>
      <c r="S282">
        <f t="shared" si="34"/>
        <v>476999.82231558766</v>
      </c>
      <c r="T282">
        <f t="shared" si="35"/>
        <v>4300418.5215382995</v>
      </c>
    </row>
    <row r="283" spans="1:20" x14ac:dyDescent="0.25">
      <c r="A283" s="3" t="s">
        <v>75</v>
      </c>
      <c r="B283" s="2">
        <v>34.799999999999997</v>
      </c>
      <c r="C283">
        <v>7.1</v>
      </c>
      <c r="D283">
        <v>338.2</v>
      </c>
      <c r="E283" s="1" t="s">
        <v>2</v>
      </c>
      <c r="F283" s="1" t="s">
        <v>3</v>
      </c>
      <c r="J283" s="17">
        <v>477002.73499999999</v>
      </c>
      <c r="K283" s="17">
        <v>4300417.0820000004</v>
      </c>
      <c r="L283">
        <f t="shared" si="29"/>
        <v>0.17399999999999999</v>
      </c>
      <c r="M283" s="2">
        <f t="shared" si="30"/>
        <v>7.274</v>
      </c>
      <c r="N283">
        <f t="shared" si="31"/>
        <v>5.9027035302448221</v>
      </c>
      <c r="O283">
        <f t="shared" si="32"/>
        <v>-2.7013296357924119</v>
      </c>
      <c r="P283">
        <f t="shared" si="33"/>
        <v>6.7538059047317631</v>
      </c>
      <c r="S283">
        <f t="shared" si="34"/>
        <v>477000.03367036418</v>
      </c>
      <c r="T283">
        <f t="shared" si="35"/>
        <v>4300423.8358059051</v>
      </c>
    </row>
    <row r="284" spans="1:20" x14ac:dyDescent="0.25">
      <c r="A284" s="3" t="s">
        <v>75</v>
      </c>
      <c r="B284" s="2">
        <v>35</v>
      </c>
      <c r="C284">
        <v>7.95</v>
      </c>
      <c r="D284">
        <v>340.5</v>
      </c>
      <c r="E284" s="1" t="s">
        <v>2</v>
      </c>
      <c r="F284" s="1" t="s">
        <v>3</v>
      </c>
      <c r="J284" s="17">
        <v>477002.73499999999</v>
      </c>
      <c r="K284" s="17">
        <v>4300417.0820000004</v>
      </c>
      <c r="L284">
        <f t="shared" si="29"/>
        <v>0.17499999999999999</v>
      </c>
      <c r="M284" s="2">
        <f t="shared" si="30"/>
        <v>8.125</v>
      </c>
      <c r="N284">
        <f t="shared" si="31"/>
        <v>5.9428461030406918</v>
      </c>
      <c r="O284">
        <f t="shared" si="32"/>
        <v>-2.7121807312743917</v>
      </c>
      <c r="P284">
        <f t="shared" si="33"/>
        <v>7.6589621151239484</v>
      </c>
      <c r="S284">
        <f t="shared" si="34"/>
        <v>477000.02281926869</v>
      </c>
      <c r="T284">
        <f t="shared" si="35"/>
        <v>4300424.7409621151</v>
      </c>
    </row>
    <row r="285" spans="1:20" x14ac:dyDescent="0.25">
      <c r="A285" s="3" t="s">
        <v>75</v>
      </c>
      <c r="B285" s="2">
        <v>26.5</v>
      </c>
      <c r="C285">
        <v>13.71</v>
      </c>
      <c r="D285">
        <v>299.5</v>
      </c>
      <c r="E285" s="1" t="s">
        <v>2</v>
      </c>
      <c r="F285" s="1" t="s">
        <v>3</v>
      </c>
      <c r="J285" s="17">
        <v>477002.73499999999</v>
      </c>
      <c r="K285" s="17">
        <v>4300417.0820000004</v>
      </c>
      <c r="L285">
        <f t="shared" si="29"/>
        <v>0.13250000000000001</v>
      </c>
      <c r="M285" s="2">
        <f t="shared" si="30"/>
        <v>13.842500000000001</v>
      </c>
      <c r="N285">
        <f t="shared" si="31"/>
        <v>5.2272611097230168</v>
      </c>
      <c r="O285">
        <f t="shared" si="32"/>
        <v>-12.047898721048064</v>
      </c>
      <c r="P285">
        <f t="shared" si="33"/>
        <v>6.8163731307322406</v>
      </c>
      <c r="S285">
        <f t="shared" si="34"/>
        <v>476990.68710127892</v>
      </c>
      <c r="T285">
        <f t="shared" si="35"/>
        <v>4300423.8983731307</v>
      </c>
    </row>
    <row r="286" spans="1:20" x14ac:dyDescent="0.25">
      <c r="A286" s="3" t="s">
        <v>75</v>
      </c>
      <c r="B286" s="2">
        <v>48.2</v>
      </c>
      <c r="C286">
        <v>14.66</v>
      </c>
      <c r="D286">
        <v>302.5</v>
      </c>
      <c r="E286" s="1" t="s">
        <v>2</v>
      </c>
      <c r="F286" s="1" t="s">
        <v>3</v>
      </c>
      <c r="J286" s="17">
        <v>477002.73499999999</v>
      </c>
      <c r="K286" s="17">
        <v>4300417.0820000004</v>
      </c>
      <c r="L286">
        <f t="shared" si="29"/>
        <v>0.24100000000000002</v>
      </c>
      <c r="M286" s="2">
        <f t="shared" si="30"/>
        <v>14.901</v>
      </c>
      <c r="N286">
        <f t="shared" si="31"/>
        <v>5.279620987282847</v>
      </c>
      <c r="O286">
        <f t="shared" si="32"/>
        <v>-12.567375934057811</v>
      </c>
      <c r="P286">
        <f t="shared" si="33"/>
        <v>8.0063014639760226</v>
      </c>
      <c r="S286">
        <f t="shared" si="34"/>
        <v>476990.16762406594</v>
      </c>
      <c r="T286">
        <f t="shared" si="35"/>
        <v>4300425.088301464</v>
      </c>
    </row>
    <row r="287" spans="1:20" x14ac:dyDescent="0.25">
      <c r="A287" s="3" t="s">
        <v>75</v>
      </c>
      <c r="B287" s="2">
        <v>60.8</v>
      </c>
      <c r="C287">
        <v>22.8</v>
      </c>
      <c r="D287">
        <v>300.60000000000002</v>
      </c>
      <c r="E287" s="1" t="s">
        <v>2</v>
      </c>
      <c r="F287" s="1" t="s">
        <v>3</v>
      </c>
      <c r="J287" s="17">
        <v>477002.73499999999</v>
      </c>
      <c r="K287" s="17">
        <v>4300417.0820000004</v>
      </c>
      <c r="L287">
        <f t="shared" si="29"/>
        <v>0.30399999999999999</v>
      </c>
      <c r="M287" s="2">
        <f t="shared" si="30"/>
        <v>23.103999999999999</v>
      </c>
      <c r="N287">
        <f t="shared" si="31"/>
        <v>5.246459731494955</v>
      </c>
      <c r="O287">
        <f t="shared" si="32"/>
        <v>-19.88658379189911</v>
      </c>
      <c r="P287">
        <f t="shared" si="33"/>
        <v>11.760892869496583</v>
      </c>
      <c r="S287">
        <f t="shared" si="34"/>
        <v>476982.84841620811</v>
      </c>
      <c r="T287">
        <f t="shared" si="35"/>
        <v>4300428.8428928703</v>
      </c>
    </row>
    <row r="288" spans="1:20" x14ac:dyDescent="0.25">
      <c r="A288" s="3" t="s">
        <v>75</v>
      </c>
      <c r="B288" s="2">
        <v>49.2</v>
      </c>
      <c r="C288">
        <v>29.46</v>
      </c>
      <c r="D288">
        <v>298</v>
      </c>
      <c r="E288" s="1" t="s">
        <v>2</v>
      </c>
      <c r="F288" s="1" t="s">
        <v>3</v>
      </c>
      <c r="J288" s="17">
        <v>477002.73499999999</v>
      </c>
      <c r="K288" s="17">
        <v>4300417.0820000004</v>
      </c>
      <c r="L288">
        <f t="shared" si="29"/>
        <v>0.24600000000000002</v>
      </c>
      <c r="M288" s="2">
        <f t="shared" si="30"/>
        <v>29.706</v>
      </c>
      <c r="N288">
        <f t="shared" si="31"/>
        <v>5.2010811709431017</v>
      </c>
      <c r="O288">
        <f t="shared" si="32"/>
        <v>-26.228841193467289</v>
      </c>
      <c r="P288">
        <f t="shared" si="33"/>
        <v>13.94612224411766</v>
      </c>
      <c r="S288">
        <f t="shared" si="34"/>
        <v>476976.5061588065</v>
      </c>
      <c r="T288">
        <f t="shared" si="35"/>
        <v>4300431.0281222444</v>
      </c>
    </row>
    <row r="289" spans="1:20" x14ac:dyDescent="0.25">
      <c r="A289" s="3" t="s">
        <v>75</v>
      </c>
      <c r="B289" s="2">
        <v>75</v>
      </c>
      <c r="C289">
        <v>32.28</v>
      </c>
      <c r="D289">
        <v>294</v>
      </c>
      <c r="E289" s="1" t="s">
        <v>2</v>
      </c>
      <c r="F289" s="1" t="s">
        <v>3</v>
      </c>
      <c r="J289" s="17">
        <v>477002.73499999999</v>
      </c>
      <c r="K289" s="17">
        <v>4300417.0820000004</v>
      </c>
      <c r="L289">
        <f t="shared" si="29"/>
        <v>0.375</v>
      </c>
      <c r="M289" s="2">
        <f t="shared" si="30"/>
        <v>32.655000000000001</v>
      </c>
      <c r="N289">
        <f t="shared" si="31"/>
        <v>5.1312680008633285</v>
      </c>
      <c r="O289">
        <f t="shared" si="32"/>
        <v>-29.831826919319141</v>
      </c>
      <c r="P289">
        <f t="shared" si="33"/>
        <v>13.281985079640242</v>
      </c>
      <c r="S289">
        <f t="shared" si="34"/>
        <v>476972.90317308065</v>
      </c>
      <c r="T289">
        <f t="shared" si="35"/>
        <v>4300430.3639850803</v>
      </c>
    </row>
    <row r="290" spans="1:20" x14ac:dyDescent="0.25">
      <c r="A290" s="3" t="s">
        <v>75</v>
      </c>
      <c r="B290" s="2">
        <v>35</v>
      </c>
      <c r="C290">
        <v>22.36</v>
      </c>
      <c r="D290">
        <v>312.89999999999998</v>
      </c>
      <c r="E290" s="1" t="s">
        <v>2</v>
      </c>
      <c r="F290" s="1" t="s">
        <v>3</v>
      </c>
      <c r="J290" s="17">
        <v>477002.73499999999</v>
      </c>
      <c r="K290" s="17">
        <v>4300417.0820000004</v>
      </c>
      <c r="L290">
        <f t="shared" si="29"/>
        <v>0.17499999999999999</v>
      </c>
      <c r="M290" s="2">
        <f t="shared" si="30"/>
        <v>22.535</v>
      </c>
      <c r="N290">
        <f t="shared" si="31"/>
        <v>5.4611352294902566</v>
      </c>
      <c r="O290">
        <f t="shared" si="32"/>
        <v>-16.507854224173592</v>
      </c>
      <c r="P290">
        <f t="shared" si="33"/>
        <v>15.340044781989203</v>
      </c>
      <c r="S290">
        <f t="shared" si="34"/>
        <v>476986.2271457758</v>
      </c>
      <c r="T290">
        <f t="shared" si="35"/>
        <v>4300432.422044782</v>
      </c>
    </row>
    <row r="291" spans="1:20" x14ac:dyDescent="0.25">
      <c r="A291" s="3" t="s">
        <v>75</v>
      </c>
      <c r="B291" s="2">
        <v>41.5</v>
      </c>
      <c r="C291">
        <v>26.63</v>
      </c>
      <c r="D291">
        <v>316.3</v>
      </c>
      <c r="E291" s="1" t="s">
        <v>2</v>
      </c>
      <c r="F291" s="1" t="s">
        <v>3</v>
      </c>
      <c r="J291" s="17">
        <v>477002.73499999999</v>
      </c>
      <c r="K291" s="17">
        <v>4300417.0820000004</v>
      </c>
      <c r="L291">
        <f t="shared" si="29"/>
        <v>0.20749999999999999</v>
      </c>
      <c r="M291" s="2">
        <f t="shared" si="30"/>
        <v>26.837499999999999</v>
      </c>
      <c r="N291">
        <f t="shared" si="31"/>
        <v>5.5204764240580646</v>
      </c>
      <c r="O291">
        <f t="shared" si="32"/>
        <v>-18.541556707275181</v>
      </c>
      <c r="P291">
        <f t="shared" si="33"/>
        <v>19.402630778348041</v>
      </c>
      <c r="S291">
        <f t="shared" si="34"/>
        <v>476984.19344329269</v>
      </c>
      <c r="T291">
        <f t="shared" si="35"/>
        <v>4300436.4846307784</v>
      </c>
    </row>
    <row r="292" spans="1:20" x14ac:dyDescent="0.25">
      <c r="A292" s="3" t="s">
        <v>75</v>
      </c>
      <c r="B292" s="2">
        <v>29.4</v>
      </c>
      <c r="C292">
        <v>29.24</v>
      </c>
      <c r="D292">
        <v>313.7</v>
      </c>
      <c r="E292" s="1" t="s">
        <v>2</v>
      </c>
      <c r="F292" s="1" t="s">
        <v>3</v>
      </c>
      <c r="J292" s="17">
        <v>477002.73499999999</v>
      </c>
      <c r="K292" s="17">
        <v>4300417.0820000004</v>
      </c>
      <c r="L292">
        <f t="shared" si="29"/>
        <v>0.14699999999999999</v>
      </c>
      <c r="M292" s="2">
        <f t="shared" si="30"/>
        <v>29.386999999999997</v>
      </c>
      <c r="N292">
        <f t="shared" si="31"/>
        <v>5.4750978635062113</v>
      </c>
      <c r="O292">
        <f t="shared" si="32"/>
        <v>-21.24583551684449</v>
      </c>
      <c r="P292">
        <f t="shared" si="33"/>
        <v>20.302961414315625</v>
      </c>
      <c r="S292">
        <f t="shared" si="34"/>
        <v>476981.48916448315</v>
      </c>
      <c r="T292">
        <f t="shared" si="35"/>
        <v>4300437.3849614151</v>
      </c>
    </row>
    <row r="293" spans="1:20" x14ac:dyDescent="0.25">
      <c r="A293" s="3" t="s">
        <v>75</v>
      </c>
      <c r="B293" s="2">
        <v>35.200000000000003</v>
      </c>
      <c r="C293">
        <v>26.42</v>
      </c>
      <c r="D293">
        <v>333</v>
      </c>
      <c r="E293" s="1" t="s">
        <v>2</v>
      </c>
      <c r="F293" s="1" t="s">
        <v>3</v>
      </c>
      <c r="H293" s="1" t="s">
        <v>18</v>
      </c>
      <c r="I293" t="s">
        <v>78</v>
      </c>
      <c r="J293" s="17">
        <v>477002.73499999999</v>
      </c>
      <c r="K293" s="17">
        <v>4300417.0820000004</v>
      </c>
      <c r="L293">
        <f t="shared" si="29"/>
        <v>0.17600000000000002</v>
      </c>
      <c r="M293" s="2">
        <f t="shared" si="30"/>
        <v>26.596</v>
      </c>
      <c r="N293">
        <f t="shared" si="31"/>
        <v>5.8119464091411173</v>
      </c>
      <c r="O293">
        <f t="shared" si="32"/>
        <v>-12.074331331072992</v>
      </c>
      <c r="P293">
        <f t="shared" si="33"/>
        <v>23.69720951731383</v>
      </c>
      <c r="S293">
        <f t="shared" si="34"/>
        <v>476990.66066866892</v>
      </c>
      <c r="T293">
        <f t="shared" si="35"/>
        <v>4300440.7792095179</v>
      </c>
    </row>
    <row r="294" spans="1:20" x14ac:dyDescent="0.25">
      <c r="A294" s="3" t="s">
        <v>75</v>
      </c>
      <c r="B294" s="2">
        <v>63</v>
      </c>
      <c r="C294">
        <v>19.8</v>
      </c>
      <c r="D294">
        <v>332</v>
      </c>
      <c r="E294" s="1" t="s">
        <v>2</v>
      </c>
      <c r="F294" s="1" t="s">
        <v>3</v>
      </c>
      <c r="J294" s="17">
        <v>477002.73499999999</v>
      </c>
      <c r="K294" s="17">
        <v>4300417.0820000004</v>
      </c>
      <c r="L294">
        <f t="shared" si="29"/>
        <v>0.315</v>
      </c>
      <c r="M294" s="2">
        <f t="shared" si="30"/>
        <v>20.115000000000002</v>
      </c>
      <c r="N294">
        <f t="shared" si="31"/>
        <v>5.7944931166211742</v>
      </c>
      <c r="O294">
        <f t="shared" si="32"/>
        <v>-9.4434204854381942</v>
      </c>
      <c r="P294">
        <f t="shared" si="33"/>
        <v>17.760490830357316</v>
      </c>
      <c r="S294">
        <f t="shared" si="34"/>
        <v>476993.29157951457</v>
      </c>
      <c r="T294">
        <f t="shared" si="35"/>
        <v>4300434.8424908305</v>
      </c>
    </row>
    <row r="295" spans="1:20" x14ac:dyDescent="0.25">
      <c r="A295" s="3" t="s">
        <v>75</v>
      </c>
      <c r="B295" s="2">
        <v>37.5</v>
      </c>
      <c r="C295">
        <v>16.489999999999998</v>
      </c>
      <c r="D295">
        <v>329</v>
      </c>
      <c r="E295" s="1" t="s">
        <v>2</v>
      </c>
      <c r="F295" s="1" t="s">
        <v>3</v>
      </c>
      <c r="J295" s="17">
        <v>477002.73499999999</v>
      </c>
      <c r="K295" s="17">
        <v>4300417.0820000004</v>
      </c>
      <c r="L295">
        <f t="shared" si="29"/>
        <v>0.1875</v>
      </c>
      <c r="M295" s="2">
        <f t="shared" si="30"/>
        <v>16.677499999999998</v>
      </c>
      <c r="N295">
        <f t="shared" si="31"/>
        <v>5.742133239061344</v>
      </c>
      <c r="O295">
        <f t="shared" si="32"/>
        <v>-8.5895474943124324</v>
      </c>
      <c r="P295">
        <f t="shared" si="33"/>
        <v>14.295407657459473</v>
      </c>
      <c r="S295">
        <f t="shared" si="34"/>
        <v>476994.14545250568</v>
      </c>
      <c r="T295">
        <f t="shared" si="35"/>
        <v>4300431.3774076579</v>
      </c>
    </row>
    <row r="296" spans="1:20" x14ac:dyDescent="0.25">
      <c r="A296" s="3" t="s">
        <v>75</v>
      </c>
      <c r="B296" s="2">
        <v>27.8</v>
      </c>
      <c r="C296">
        <v>16.21</v>
      </c>
      <c r="D296">
        <v>341</v>
      </c>
      <c r="E296" s="1" t="s">
        <v>2</v>
      </c>
      <c r="F296" s="1" t="s">
        <v>3</v>
      </c>
      <c r="J296" s="17">
        <v>477002.73499999999</v>
      </c>
      <c r="K296" s="17">
        <v>4300417.0820000004</v>
      </c>
      <c r="L296">
        <f t="shared" si="29"/>
        <v>0.13900000000000001</v>
      </c>
      <c r="M296" s="2">
        <f t="shared" si="30"/>
        <v>16.349</v>
      </c>
      <c r="N296">
        <f t="shared" si="31"/>
        <v>5.9515727493006638</v>
      </c>
      <c r="O296">
        <f t="shared" si="32"/>
        <v>-5.3227137572200549</v>
      </c>
      <c r="P296">
        <f t="shared" si="33"/>
        <v>15.458283192473232</v>
      </c>
      <c r="S296">
        <f t="shared" si="34"/>
        <v>476997.41228624276</v>
      </c>
      <c r="T296">
        <f t="shared" si="35"/>
        <v>4300432.5402831929</v>
      </c>
    </row>
    <row r="297" spans="1:20" x14ac:dyDescent="0.25">
      <c r="A297" s="3" t="s">
        <v>75</v>
      </c>
      <c r="B297" s="2">
        <v>32</v>
      </c>
      <c r="C297">
        <v>26.61</v>
      </c>
      <c r="D297">
        <v>347</v>
      </c>
      <c r="E297" s="1" t="s">
        <v>2</v>
      </c>
      <c r="F297" s="1" t="s">
        <v>3</v>
      </c>
      <c r="J297" s="17">
        <v>477002.73499999999</v>
      </c>
      <c r="K297" s="17">
        <v>4300417.0820000004</v>
      </c>
      <c r="L297">
        <f t="shared" si="29"/>
        <v>0.16</v>
      </c>
      <c r="M297" s="2">
        <f t="shared" si="30"/>
        <v>26.77</v>
      </c>
      <c r="N297">
        <f t="shared" si="31"/>
        <v>6.0562925044203233</v>
      </c>
      <c r="O297">
        <f t="shared" si="32"/>
        <v>-6.0219397247852751</v>
      </c>
      <c r="P297">
        <f t="shared" si="33"/>
        <v>26.083886634300743</v>
      </c>
      <c r="S297">
        <f t="shared" si="34"/>
        <v>476996.71306027519</v>
      </c>
      <c r="T297">
        <f t="shared" si="35"/>
        <v>4300443.165886635</v>
      </c>
    </row>
    <row r="298" spans="1:20" x14ac:dyDescent="0.25">
      <c r="A298" s="3" t="s">
        <v>75</v>
      </c>
      <c r="B298" s="2">
        <v>45.5</v>
      </c>
      <c r="C298">
        <v>26.9</v>
      </c>
      <c r="D298">
        <v>349.5</v>
      </c>
      <c r="E298" s="1" t="s">
        <v>2</v>
      </c>
      <c r="F298" s="1" t="s">
        <v>3</v>
      </c>
      <c r="J298" s="17">
        <v>477002.73499999999</v>
      </c>
      <c r="K298" s="17">
        <v>4300417.0820000004</v>
      </c>
      <c r="L298">
        <f t="shared" si="29"/>
        <v>0.22750000000000001</v>
      </c>
      <c r="M298" s="2">
        <f t="shared" si="30"/>
        <v>27.127499999999998</v>
      </c>
      <c r="N298">
        <f t="shared" si="31"/>
        <v>6.0999257357201815</v>
      </c>
      <c r="O298">
        <f t="shared" si="32"/>
        <v>-4.9435942177882399</v>
      </c>
      <c r="P298">
        <f t="shared" si="33"/>
        <v>26.673247504941173</v>
      </c>
      <c r="S298">
        <f t="shared" si="34"/>
        <v>476997.79140578222</v>
      </c>
      <c r="T298">
        <f t="shared" si="35"/>
        <v>4300443.7552475054</v>
      </c>
    </row>
    <row r="299" spans="1:20" x14ac:dyDescent="0.25">
      <c r="A299" s="3" t="s">
        <v>75</v>
      </c>
      <c r="B299" s="2">
        <v>49.2</v>
      </c>
      <c r="C299">
        <v>22</v>
      </c>
      <c r="D299">
        <v>349.5</v>
      </c>
      <c r="E299" s="1" t="s">
        <v>2</v>
      </c>
      <c r="F299" s="1" t="s">
        <v>3</v>
      </c>
      <c r="J299" s="17">
        <v>477002.73499999999</v>
      </c>
      <c r="K299" s="17">
        <v>4300417.0820000004</v>
      </c>
      <c r="L299">
        <f t="shared" si="29"/>
        <v>0.24600000000000002</v>
      </c>
      <c r="M299" s="2">
        <f t="shared" si="30"/>
        <v>22.245999999999999</v>
      </c>
      <c r="N299">
        <f t="shared" si="31"/>
        <v>6.0999257357201815</v>
      </c>
      <c r="O299">
        <f t="shared" si="32"/>
        <v>-4.0540115000983201</v>
      </c>
      <c r="P299">
        <f t="shared" si="33"/>
        <v>21.87348867366773</v>
      </c>
      <c r="S299">
        <f t="shared" si="34"/>
        <v>476998.68098849989</v>
      </c>
      <c r="T299">
        <f t="shared" si="35"/>
        <v>4300438.9554886743</v>
      </c>
    </row>
    <row r="300" spans="1:20" x14ac:dyDescent="0.25">
      <c r="A300" s="3" t="s">
        <v>75</v>
      </c>
      <c r="B300" s="2">
        <v>101.5</v>
      </c>
      <c r="C300">
        <v>28.38</v>
      </c>
      <c r="D300">
        <v>2.85</v>
      </c>
      <c r="E300" s="1" t="s">
        <v>2</v>
      </c>
      <c r="F300" s="1" t="s">
        <v>3</v>
      </c>
      <c r="J300" s="17">
        <v>477002.73499999999</v>
      </c>
      <c r="K300" s="17">
        <v>4300417.0820000004</v>
      </c>
      <c r="L300">
        <f t="shared" si="29"/>
        <v>0.50749999999999995</v>
      </c>
      <c r="M300" s="2">
        <f t="shared" si="30"/>
        <v>28.887499999999999</v>
      </c>
      <c r="N300">
        <f t="shared" si="31"/>
        <v>4.9741883681838392E-2</v>
      </c>
      <c r="O300">
        <f t="shared" si="32"/>
        <v>1.4363261876308537</v>
      </c>
      <c r="P300">
        <f t="shared" si="33"/>
        <v>28.85176984749334</v>
      </c>
      <c r="S300">
        <f t="shared" si="34"/>
        <v>477004.17132618761</v>
      </c>
      <c r="T300">
        <f t="shared" si="35"/>
        <v>4300445.9337698482</v>
      </c>
    </row>
    <row r="301" spans="1:20" x14ac:dyDescent="0.25">
      <c r="A301" s="3" t="s">
        <v>75</v>
      </c>
      <c r="B301" s="2">
        <v>50</v>
      </c>
      <c r="C301">
        <v>19.73</v>
      </c>
      <c r="D301">
        <v>1.8</v>
      </c>
      <c r="E301" s="1" t="s">
        <v>2</v>
      </c>
      <c r="F301" s="1" t="s">
        <v>3</v>
      </c>
      <c r="J301" s="17">
        <v>477002.73499999999</v>
      </c>
      <c r="K301" s="17">
        <v>4300417.0820000004</v>
      </c>
      <c r="L301">
        <f t="shared" si="29"/>
        <v>0.25</v>
      </c>
      <c r="M301" s="2">
        <f t="shared" si="30"/>
        <v>19.98</v>
      </c>
      <c r="N301">
        <f t="shared" si="31"/>
        <v>3.1415926535897934E-2</v>
      </c>
      <c r="O301">
        <f t="shared" si="32"/>
        <v>0.62758696638100331</v>
      </c>
      <c r="P301">
        <f t="shared" si="33"/>
        <v>19.970141076107318</v>
      </c>
      <c r="S301">
        <f t="shared" si="34"/>
        <v>477003.36258696637</v>
      </c>
      <c r="T301">
        <f t="shared" si="35"/>
        <v>4300437.0521410769</v>
      </c>
    </row>
    <row r="302" spans="1:20" x14ac:dyDescent="0.25">
      <c r="A302" s="3" t="s">
        <v>76</v>
      </c>
      <c r="B302" s="2">
        <v>130.19999999999999</v>
      </c>
      <c r="C302">
        <v>3.02</v>
      </c>
      <c r="D302">
        <v>84.8</v>
      </c>
      <c r="E302" s="1" t="s">
        <v>2</v>
      </c>
      <c r="F302" s="1" t="s">
        <v>3</v>
      </c>
      <c r="J302" s="17">
        <v>476921.01199999999</v>
      </c>
      <c r="K302" s="17">
        <v>4300468.1059999997</v>
      </c>
      <c r="L302">
        <f t="shared" si="29"/>
        <v>0.65099999999999991</v>
      </c>
      <c r="M302" s="2">
        <f t="shared" si="30"/>
        <v>3.6709999999999998</v>
      </c>
      <c r="N302">
        <f t="shared" si="31"/>
        <v>1.4800392056911915</v>
      </c>
      <c r="O302">
        <f t="shared" si="32"/>
        <v>3.6558916273192268</v>
      </c>
      <c r="P302">
        <f t="shared" si="33"/>
        <v>0.33271220190605078</v>
      </c>
      <c r="S302">
        <f t="shared" si="34"/>
        <v>476924.66789162729</v>
      </c>
      <c r="T302">
        <f t="shared" si="35"/>
        <v>4300468.438712202</v>
      </c>
    </row>
    <row r="303" spans="1:20" x14ac:dyDescent="0.25">
      <c r="A303" s="3" t="s">
        <v>76</v>
      </c>
      <c r="B303" s="2">
        <v>48.3</v>
      </c>
      <c r="C303">
        <v>32.799999999999997</v>
      </c>
      <c r="D303" s="15">
        <v>62.9</v>
      </c>
      <c r="E303" s="1" t="s">
        <v>2</v>
      </c>
      <c r="F303" s="1" t="s">
        <v>3</v>
      </c>
      <c r="J303" s="17">
        <v>476921.01199999999</v>
      </c>
      <c r="K303" s="17">
        <v>4300468.1059999997</v>
      </c>
      <c r="L303">
        <f t="shared" si="29"/>
        <v>0.24149999999999999</v>
      </c>
      <c r="M303" s="2">
        <f t="shared" si="30"/>
        <v>33.041499999999999</v>
      </c>
      <c r="N303">
        <f t="shared" si="31"/>
        <v>1.0978120995044334</v>
      </c>
      <c r="O303">
        <f t="shared" si="32"/>
        <v>29.413966383558535</v>
      </c>
      <c r="P303">
        <f t="shared" si="33"/>
        <v>15.051887052356202</v>
      </c>
      <c r="S303">
        <f t="shared" si="34"/>
        <v>476950.42596638354</v>
      </c>
      <c r="T303">
        <f t="shared" si="35"/>
        <v>4300483.1578870518</v>
      </c>
    </row>
    <row r="304" spans="1:20" x14ac:dyDescent="0.25">
      <c r="A304" s="3" t="s">
        <v>76</v>
      </c>
      <c r="B304" s="2">
        <v>54.5</v>
      </c>
      <c r="C304">
        <v>24.22</v>
      </c>
      <c r="D304" s="15">
        <v>112</v>
      </c>
      <c r="E304" s="1" t="s">
        <v>2</v>
      </c>
      <c r="F304" s="1" t="s">
        <v>3</v>
      </c>
      <c r="J304" s="17">
        <v>476921.01199999999</v>
      </c>
      <c r="K304" s="17">
        <v>4300468.1059999997</v>
      </c>
      <c r="L304">
        <f t="shared" si="29"/>
        <v>0.27250000000000002</v>
      </c>
      <c r="M304" s="2">
        <f t="shared" si="30"/>
        <v>24.4925</v>
      </c>
      <c r="N304">
        <f t="shared" si="31"/>
        <v>1.9547687622336491</v>
      </c>
      <c r="O304">
        <f t="shared" si="32"/>
        <v>22.70905055797704</v>
      </c>
      <c r="P304">
        <f t="shared" si="33"/>
        <v>-9.1750519892392255</v>
      </c>
      <c r="S304">
        <f t="shared" si="34"/>
        <v>476943.72105055797</v>
      </c>
      <c r="T304">
        <f t="shared" si="35"/>
        <v>4300458.9309480106</v>
      </c>
    </row>
    <row r="305" spans="1:20" x14ac:dyDescent="0.25">
      <c r="A305" s="3" t="s">
        <v>76</v>
      </c>
      <c r="B305" s="2">
        <v>39.1</v>
      </c>
      <c r="C305">
        <v>20.88</v>
      </c>
      <c r="D305" s="15">
        <v>124</v>
      </c>
      <c r="E305" s="1" t="s">
        <v>2</v>
      </c>
      <c r="F305" s="1" t="s">
        <v>3</v>
      </c>
      <c r="J305" s="17">
        <v>476921.01199999999</v>
      </c>
      <c r="K305" s="17">
        <v>4300468.1059999997</v>
      </c>
      <c r="L305">
        <f t="shared" si="29"/>
        <v>0.19550000000000001</v>
      </c>
      <c r="M305" s="2">
        <f t="shared" si="30"/>
        <v>21.075499999999998</v>
      </c>
      <c r="N305">
        <f t="shared" si="31"/>
        <v>2.1642082724729685</v>
      </c>
      <c r="O305">
        <f t="shared" si="32"/>
        <v>17.472381360383782</v>
      </c>
      <c r="P305">
        <f t="shared" si="33"/>
        <v>-11.785270037097721</v>
      </c>
      <c r="S305">
        <f t="shared" si="34"/>
        <v>476938.48438136035</v>
      </c>
      <c r="T305">
        <f t="shared" si="35"/>
        <v>4300456.3207299626</v>
      </c>
    </row>
    <row r="306" spans="1:20" x14ac:dyDescent="0.25">
      <c r="A306" s="3" t="s">
        <v>76</v>
      </c>
      <c r="B306" s="2">
        <v>29.5</v>
      </c>
      <c r="C306">
        <v>22.1</v>
      </c>
      <c r="D306" s="15">
        <v>131</v>
      </c>
      <c r="E306" s="1" t="s">
        <v>2</v>
      </c>
      <c r="F306" s="1" t="s">
        <v>3</v>
      </c>
      <c r="J306" s="17">
        <v>476921.01199999999</v>
      </c>
      <c r="K306" s="17">
        <v>4300468.1059999997</v>
      </c>
      <c r="L306">
        <f t="shared" si="29"/>
        <v>0.14749999999999999</v>
      </c>
      <c r="M306" s="2">
        <f t="shared" si="30"/>
        <v>22.247500000000002</v>
      </c>
      <c r="N306">
        <f t="shared" si="31"/>
        <v>2.2863813201125716</v>
      </c>
      <c r="O306">
        <f t="shared" si="32"/>
        <v>16.790401386006124</v>
      </c>
      <c r="P306">
        <f t="shared" si="33"/>
        <v>-14.59567324746631</v>
      </c>
      <c r="S306">
        <f t="shared" si="34"/>
        <v>476937.80240138597</v>
      </c>
      <c r="T306">
        <f t="shared" si="35"/>
        <v>4300453.5103267524</v>
      </c>
    </row>
    <row r="307" spans="1:20" x14ac:dyDescent="0.25">
      <c r="A307" s="3" t="s">
        <v>76</v>
      </c>
      <c r="B307" s="2">
        <v>46.8</v>
      </c>
      <c r="C307">
        <v>19.41</v>
      </c>
      <c r="D307" s="15">
        <v>132</v>
      </c>
      <c r="E307" s="1" t="s">
        <v>2</v>
      </c>
      <c r="F307" s="1" t="s">
        <v>3</v>
      </c>
      <c r="J307" s="17">
        <v>476921.01199999999</v>
      </c>
      <c r="K307" s="17">
        <v>4300468.1059999997</v>
      </c>
      <c r="L307">
        <f t="shared" si="29"/>
        <v>0.23399999999999999</v>
      </c>
      <c r="M307" s="2">
        <f t="shared" si="30"/>
        <v>19.643999999999998</v>
      </c>
      <c r="N307">
        <f t="shared" si="31"/>
        <v>2.3038346126325151</v>
      </c>
      <c r="O307">
        <f t="shared" si="32"/>
        <v>14.598336951677931</v>
      </c>
      <c r="P307">
        <f t="shared" si="33"/>
        <v>-13.144401631313411</v>
      </c>
      <c r="S307">
        <f t="shared" si="34"/>
        <v>476935.61033695168</v>
      </c>
      <c r="T307">
        <f t="shared" si="35"/>
        <v>4300454.9615983684</v>
      </c>
    </row>
    <row r="308" spans="1:20" x14ac:dyDescent="0.25">
      <c r="A308" s="3" t="s">
        <v>76</v>
      </c>
      <c r="B308" s="2">
        <v>51.5</v>
      </c>
      <c r="C308">
        <v>36.78</v>
      </c>
      <c r="D308" s="15">
        <v>154</v>
      </c>
      <c r="E308" s="1" t="s">
        <v>2</v>
      </c>
      <c r="F308" s="1" t="s">
        <v>3</v>
      </c>
      <c r="J308" s="17">
        <v>476921.01199999999</v>
      </c>
      <c r="K308" s="17">
        <v>4300468.1059999997</v>
      </c>
      <c r="L308">
        <f t="shared" si="29"/>
        <v>0.25750000000000001</v>
      </c>
      <c r="M308" s="2">
        <f t="shared" si="30"/>
        <v>37.037500000000001</v>
      </c>
      <c r="N308">
        <f t="shared" si="31"/>
        <v>2.6878070480712677</v>
      </c>
      <c r="O308">
        <f t="shared" si="32"/>
        <v>16.23617134920045</v>
      </c>
      <c r="P308">
        <f t="shared" si="33"/>
        <v>-33.289084489805397</v>
      </c>
      <c r="S308">
        <f t="shared" si="34"/>
        <v>476937.24817134917</v>
      </c>
      <c r="T308">
        <f t="shared" si="35"/>
        <v>4300434.8169155102</v>
      </c>
    </row>
    <row r="309" spans="1:20" x14ac:dyDescent="0.25">
      <c r="A309" s="3" t="s">
        <v>76</v>
      </c>
      <c r="B309" s="2">
        <v>106.5</v>
      </c>
      <c r="C309">
        <v>46.7</v>
      </c>
      <c r="D309" s="15">
        <v>165</v>
      </c>
      <c r="E309" s="1" t="s">
        <v>2</v>
      </c>
      <c r="G309" s="1" t="s">
        <v>5</v>
      </c>
      <c r="I309" t="s">
        <v>74</v>
      </c>
      <c r="J309" s="17">
        <v>476921.01199999999</v>
      </c>
      <c r="K309" s="17">
        <v>4300468.1059999997</v>
      </c>
      <c r="L309">
        <f t="shared" si="29"/>
        <v>0.53249999999999997</v>
      </c>
      <c r="M309" s="2">
        <f t="shared" si="30"/>
        <v>47.232500000000002</v>
      </c>
      <c r="N309">
        <f t="shared" si="31"/>
        <v>2.8797932657906435</v>
      </c>
      <c r="O309">
        <f t="shared" si="32"/>
        <v>12.224670547804825</v>
      </c>
      <c r="P309">
        <f t="shared" si="33"/>
        <v>-45.623091590198413</v>
      </c>
      <c r="S309">
        <f t="shared" si="34"/>
        <v>476933.23667054781</v>
      </c>
      <c r="T309">
        <f t="shared" si="35"/>
        <v>4300422.4829084091</v>
      </c>
    </row>
    <row r="310" spans="1:20" x14ac:dyDescent="0.25">
      <c r="A310" s="3" t="s">
        <v>76</v>
      </c>
      <c r="B310" s="2">
        <v>71</v>
      </c>
      <c r="C310">
        <v>41.3</v>
      </c>
      <c r="D310" s="15">
        <v>167</v>
      </c>
      <c r="E310" s="1" t="s">
        <v>2</v>
      </c>
      <c r="F310" s="1" t="s">
        <v>3</v>
      </c>
      <c r="J310" s="17">
        <v>476921.01199999999</v>
      </c>
      <c r="K310" s="17">
        <v>4300468.1059999997</v>
      </c>
      <c r="L310">
        <f t="shared" si="29"/>
        <v>0.35499999999999998</v>
      </c>
      <c r="M310" s="2">
        <f t="shared" si="30"/>
        <v>41.654999999999994</v>
      </c>
      <c r="N310">
        <f t="shared" si="31"/>
        <v>2.9146998508305302</v>
      </c>
      <c r="O310">
        <f t="shared" si="32"/>
        <v>9.3703361686937043</v>
      </c>
      <c r="P310">
        <f t="shared" si="33"/>
        <v>-40.587385048628967</v>
      </c>
      <c r="S310">
        <f t="shared" si="34"/>
        <v>476930.38233616867</v>
      </c>
      <c r="T310">
        <f t="shared" si="35"/>
        <v>4300427.5186149506</v>
      </c>
    </row>
    <row r="311" spans="1:20" x14ac:dyDescent="0.25">
      <c r="A311" s="3" t="s">
        <v>76</v>
      </c>
      <c r="B311" s="2">
        <v>72.5</v>
      </c>
      <c r="C311">
        <v>19.62</v>
      </c>
      <c r="D311" s="15">
        <v>94</v>
      </c>
      <c r="E311" s="1" t="s">
        <v>2</v>
      </c>
      <c r="F311" s="1" t="s">
        <v>3</v>
      </c>
      <c r="J311" s="17">
        <v>476921.01199999999</v>
      </c>
      <c r="K311" s="17">
        <v>4300468.1059999997</v>
      </c>
      <c r="L311">
        <f t="shared" si="29"/>
        <v>0.36249999999999999</v>
      </c>
      <c r="M311" s="2">
        <f t="shared" si="30"/>
        <v>19.982500000000002</v>
      </c>
      <c r="N311">
        <f t="shared" si="31"/>
        <v>1.6406094968746698</v>
      </c>
      <c r="O311">
        <f t="shared" si="32"/>
        <v>19.933823634316937</v>
      </c>
      <c r="P311">
        <f t="shared" si="33"/>
        <v>-1.3939087365919844</v>
      </c>
      <c r="S311">
        <f t="shared" si="34"/>
        <v>476940.94582363428</v>
      </c>
      <c r="T311">
        <f t="shared" si="35"/>
        <v>4300466.7120912634</v>
      </c>
    </row>
    <row r="312" spans="1:20" x14ac:dyDescent="0.25">
      <c r="A312" s="3" t="s">
        <v>76</v>
      </c>
      <c r="B312" s="2">
        <v>38.799999999999997</v>
      </c>
      <c r="C312">
        <v>16.760000000000002</v>
      </c>
      <c r="D312" s="15">
        <v>25</v>
      </c>
      <c r="E312" s="1" t="s">
        <v>2</v>
      </c>
      <c r="F312" s="1" t="s">
        <v>3</v>
      </c>
      <c r="J312" s="17">
        <v>476921.01199999999</v>
      </c>
      <c r="K312" s="17">
        <v>4300468.1059999997</v>
      </c>
      <c r="L312">
        <f t="shared" si="29"/>
        <v>0.19399999999999998</v>
      </c>
      <c r="M312" s="2">
        <f t="shared" si="30"/>
        <v>16.954000000000001</v>
      </c>
      <c r="N312">
        <f t="shared" si="31"/>
        <v>0.43633231299858238</v>
      </c>
      <c r="O312">
        <f t="shared" si="32"/>
        <v>7.1650700095518189</v>
      </c>
      <c r="P312">
        <f t="shared" si="33"/>
        <v>15.365542221419364</v>
      </c>
      <c r="S312">
        <f t="shared" si="34"/>
        <v>476928.17707000952</v>
      </c>
      <c r="T312">
        <f t="shared" si="35"/>
        <v>4300483.4715422215</v>
      </c>
    </row>
    <row r="313" spans="1:20" x14ac:dyDescent="0.25">
      <c r="A313" s="3" t="s">
        <v>76</v>
      </c>
      <c r="B313" s="2">
        <v>130.5</v>
      </c>
      <c r="C313">
        <v>32.799999999999997</v>
      </c>
      <c r="D313" s="15">
        <v>25.5</v>
      </c>
      <c r="E313" s="1" t="s">
        <v>2</v>
      </c>
      <c r="F313" s="1" t="s">
        <v>3</v>
      </c>
      <c r="J313" s="17">
        <v>476921.01199999999</v>
      </c>
      <c r="K313" s="17">
        <v>4300468.1059999997</v>
      </c>
      <c r="L313">
        <f t="shared" si="29"/>
        <v>0.65249999999999997</v>
      </c>
      <c r="M313" s="2">
        <f t="shared" si="30"/>
        <v>33.452500000000001</v>
      </c>
      <c r="N313">
        <f t="shared" si="31"/>
        <v>0.44505895925855404</v>
      </c>
      <c r="O313">
        <f t="shared" si="32"/>
        <v>14.401672465979493</v>
      </c>
      <c r="P313">
        <f t="shared" si="33"/>
        <v>30.193734224713712</v>
      </c>
      <c r="S313">
        <f t="shared" si="34"/>
        <v>476935.41367246595</v>
      </c>
      <c r="T313">
        <f t="shared" si="35"/>
        <v>4300498.2997342246</v>
      </c>
    </row>
    <row r="314" spans="1:20" x14ac:dyDescent="0.25">
      <c r="A314" s="3" t="s">
        <v>79</v>
      </c>
      <c r="B314" s="2">
        <v>82.5</v>
      </c>
      <c r="C314">
        <v>23.96</v>
      </c>
      <c r="D314" s="15">
        <v>294</v>
      </c>
      <c r="E314" s="1" t="s">
        <v>2</v>
      </c>
      <c r="G314" s="1" t="s">
        <v>5</v>
      </c>
      <c r="I314" t="s">
        <v>74</v>
      </c>
      <c r="J314" s="17">
        <v>476970.15899999999</v>
      </c>
      <c r="K314" s="17">
        <v>4300419.4249999998</v>
      </c>
      <c r="L314">
        <f t="shared" si="29"/>
        <v>0.41249999999999998</v>
      </c>
      <c r="M314" s="2">
        <f t="shared" si="30"/>
        <v>24.372500000000002</v>
      </c>
      <c r="N314">
        <f t="shared" si="31"/>
        <v>5.1312680008633285</v>
      </c>
      <c r="O314">
        <f t="shared" si="32"/>
        <v>-22.265386666394296</v>
      </c>
      <c r="P314">
        <f t="shared" si="33"/>
        <v>9.9131888333649307</v>
      </c>
      <c r="S314">
        <f t="shared" si="34"/>
        <v>476947.89361333358</v>
      </c>
      <c r="T314">
        <f t="shared" si="35"/>
        <v>4300429.3381888336</v>
      </c>
    </row>
    <row r="315" spans="1:20" x14ac:dyDescent="0.25">
      <c r="A315" s="3" t="s">
        <v>79</v>
      </c>
      <c r="B315" s="2">
        <v>46</v>
      </c>
      <c r="C315">
        <v>18.920000000000002</v>
      </c>
      <c r="D315" s="15">
        <v>274</v>
      </c>
      <c r="E315" s="1" t="s">
        <v>2</v>
      </c>
      <c r="F315" s="1" t="s">
        <v>3</v>
      </c>
      <c r="J315" s="17">
        <v>476970.15899999999</v>
      </c>
      <c r="K315" s="17">
        <v>4300419.4249999998</v>
      </c>
      <c r="L315">
        <f t="shared" si="29"/>
        <v>0.23</v>
      </c>
      <c r="M315" s="2">
        <f t="shared" si="30"/>
        <v>19.150000000000002</v>
      </c>
      <c r="N315">
        <f t="shared" si="31"/>
        <v>4.782202150464463</v>
      </c>
      <c r="O315">
        <f t="shared" si="32"/>
        <v>-19.103351562475638</v>
      </c>
      <c r="P315">
        <f t="shared" si="33"/>
        <v>1.335836472199998</v>
      </c>
      <c r="S315">
        <f t="shared" si="34"/>
        <v>476951.05564843753</v>
      </c>
      <c r="T315">
        <f t="shared" si="35"/>
        <v>4300420.7608364718</v>
      </c>
    </row>
    <row r="316" spans="1:20" x14ac:dyDescent="0.25">
      <c r="A316" s="3" t="s">
        <v>79</v>
      </c>
      <c r="B316" s="2">
        <v>78</v>
      </c>
      <c r="C316">
        <v>24.4</v>
      </c>
      <c r="D316" s="15">
        <v>252</v>
      </c>
      <c r="E316" s="1" t="s">
        <v>2</v>
      </c>
      <c r="F316" s="1" t="s">
        <v>3</v>
      </c>
      <c r="J316" s="17">
        <v>476970.15899999999</v>
      </c>
      <c r="K316" s="17">
        <v>4300419.4249999998</v>
      </c>
      <c r="L316">
        <f t="shared" si="29"/>
        <v>0.39</v>
      </c>
      <c r="M316" s="2">
        <f t="shared" si="30"/>
        <v>24.79</v>
      </c>
      <c r="N316">
        <f t="shared" si="31"/>
        <v>4.3982297150257104</v>
      </c>
      <c r="O316">
        <f t="shared" si="32"/>
        <v>-23.576691038956856</v>
      </c>
      <c r="P316">
        <f t="shared" si="33"/>
        <v>-7.6605312905549496</v>
      </c>
      <c r="S316">
        <f t="shared" si="34"/>
        <v>476946.58230896102</v>
      </c>
      <c r="T316">
        <f t="shared" si="35"/>
        <v>4300411.764468709</v>
      </c>
    </row>
    <row r="317" spans="1:20" x14ac:dyDescent="0.25">
      <c r="A317" s="3" t="s">
        <v>79</v>
      </c>
      <c r="B317" s="2">
        <v>59</v>
      </c>
      <c r="C317">
        <v>32.700000000000003</v>
      </c>
      <c r="D317" s="15">
        <v>242</v>
      </c>
      <c r="E317" s="1" t="s">
        <v>2</v>
      </c>
      <c r="F317" s="1" t="s">
        <v>3</v>
      </c>
      <c r="J317" s="17">
        <v>476970.15899999999</v>
      </c>
      <c r="K317" s="17">
        <v>4300419.4249999998</v>
      </c>
      <c r="L317">
        <f t="shared" si="29"/>
        <v>0.29499999999999998</v>
      </c>
      <c r="M317" s="2">
        <f t="shared" si="30"/>
        <v>32.995000000000005</v>
      </c>
      <c r="N317">
        <f t="shared" si="31"/>
        <v>4.2236967898262776</v>
      </c>
      <c r="O317">
        <f t="shared" si="32"/>
        <v>-29.1328558263803</v>
      </c>
      <c r="P317">
        <f t="shared" si="33"/>
        <v>-15.490214214120467</v>
      </c>
      <c r="S317">
        <f t="shared" si="34"/>
        <v>476941.02614417358</v>
      </c>
      <c r="T317">
        <f t="shared" si="35"/>
        <v>4300403.9347857861</v>
      </c>
    </row>
    <row r="318" spans="1:20" x14ac:dyDescent="0.25">
      <c r="A318" s="3" t="s">
        <v>79</v>
      </c>
      <c r="B318" s="2">
        <v>43</v>
      </c>
      <c r="C318">
        <v>26</v>
      </c>
      <c r="D318" s="15">
        <v>231</v>
      </c>
      <c r="E318" s="1" t="s">
        <v>2</v>
      </c>
      <c r="F318" s="1" t="s">
        <v>3</v>
      </c>
      <c r="J318" s="17">
        <v>476970.15899999999</v>
      </c>
      <c r="K318" s="17">
        <v>4300419.4249999998</v>
      </c>
      <c r="L318">
        <f t="shared" si="29"/>
        <v>0.215</v>
      </c>
      <c r="M318" s="2">
        <f t="shared" si="30"/>
        <v>26.215</v>
      </c>
      <c r="N318">
        <f t="shared" si="31"/>
        <v>4.0317105721069009</v>
      </c>
      <c r="O318">
        <f t="shared" si="32"/>
        <v>-20.372881379594482</v>
      </c>
      <c r="P318">
        <f t="shared" si="33"/>
        <v>-16.497634051371499</v>
      </c>
      <c r="S318">
        <f t="shared" si="34"/>
        <v>476949.78611862037</v>
      </c>
      <c r="T318">
        <f t="shared" si="35"/>
        <v>4300402.9273659484</v>
      </c>
    </row>
    <row r="319" spans="1:20" x14ac:dyDescent="0.25">
      <c r="A319" s="3" t="s">
        <v>80</v>
      </c>
      <c r="B319" s="2">
        <v>42.5</v>
      </c>
      <c r="C319">
        <v>12.41</v>
      </c>
      <c r="D319" s="15">
        <v>360</v>
      </c>
      <c r="E319" s="1" t="s">
        <v>2</v>
      </c>
      <c r="F319" s="1" t="s">
        <v>3</v>
      </c>
      <c r="J319" s="17">
        <v>476924.01500000001</v>
      </c>
      <c r="K319" s="17">
        <v>4300357.6090000002</v>
      </c>
      <c r="L319">
        <f t="shared" si="29"/>
        <v>0.21249999999999999</v>
      </c>
      <c r="M319" s="2">
        <f t="shared" si="30"/>
        <v>12.6225</v>
      </c>
      <c r="N319">
        <f t="shared" si="31"/>
        <v>6.2831853071795862</v>
      </c>
      <c r="O319">
        <f t="shared" si="32"/>
        <v>-3.0928872744168115E-15</v>
      </c>
      <c r="P319">
        <f t="shared" si="33"/>
        <v>12.6225</v>
      </c>
      <c r="S319">
        <f t="shared" si="34"/>
        <v>476924.01500000001</v>
      </c>
      <c r="T319">
        <f t="shared" si="35"/>
        <v>4300370.2314999998</v>
      </c>
    </row>
    <row r="320" spans="1:20" x14ac:dyDescent="0.25">
      <c r="A320" s="3" t="s">
        <v>80</v>
      </c>
      <c r="B320" s="2">
        <v>59</v>
      </c>
      <c r="C320">
        <v>17.47</v>
      </c>
      <c r="D320" s="15">
        <v>346</v>
      </c>
      <c r="E320" s="1" t="s">
        <v>2</v>
      </c>
      <c r="F320" s="1" t="s">
        <v>3</v>
      </c>
      <c r="J320" s="17">
        <v>476924.01500000001</v>
      </c>
      <c r="K320" s="17">
        <v>4300357.6090000002</v>
      </c>
      <c r="L320">
        <f t="shared" si="29"/>
        <v>0.29499999999999998</v>
      </c>
      <c r="M320" s="2">
        <f t="shared" si="30"/>
        <v>17.765000000000001</v>
      </c>
      <c r="N320">
        <f t="shared" si="31"/>
        <v>6.0388392119003802</v>
      </c>
      <c r="O320">
        <f t="shared" si="32"/>
        <v>-4.2977424753280999</v>
      </c>
      <c r="P320">
        <f t="shared" si="33"/>
        <v>17.237303577293076</v>
      </c>
      <c r="S320">
        <f t="shared" si="34"/>
        <v>476919.71725752467</v>
      </c>
      <c r="T320">
        <f t="shared" si="35"/>
        <v>4300374.8463035775</v>
      </c>
    </row>
    <row r="321" spans="1:20" x14ac:dyDescent="0.25">
      <c r="A321" s="3" t="s">
        <v>80</v>
      </c>
      <c r="B321" s="2">
        <v>63.5</v>
      </c>
      <c r="C321">
        <v>17.45</v>
      </c>
      <c r="D321" s="15">
        <v>42</v>
      </c>
      <c r="E321" s="1" t="s">
        <v>2</v>
      </c>
      <c r="G321" s="1" t="s">
        <v>5</v>
      </c>
      <c r="J321" s="17">
        <v>476924.01500000001</v>
      </c>
      <c r="K321" s="17">
        <v>4300357.6090000002</v>
      </c>
      <c r="L321">
        <f t="shared" si="29"/>
        <v>0.3175</v>
      </c>
      <c r="M321" s="2">
        <f t="shared" si="30"/>
        <v>17.767499999999998</v>
      </c>
      <c r="N321">
        <f t="shared" si="31"/>
        <v>0.73303828583761843</v>
      </c>
      <c r="O321">
        <f t="shared" si="32"/>
        <v>11.888778048481013</v>
      </c>
      <c r="P321">
        <f t="shared" si="33"/>
        <v>13.203825686669601</v>
      </c>
      <c r="S321">
        <f t="shared" si="34"/>
        <v>476935.90377804852</v>
      </c>
      <c r="T321">
        <f t="shared" si="35"/>
        <v>4300370.8128256872</v>
      </c>
    </row>
    <row r="322" spans="1:20" x14ac:dyDescent="0.25">
      <c r="A322" s="3" t="s">
        <v>80</v>
      </c>
      <c r="B322" s="2">
        <v>65.3</v>
      </c>
      <c r="C322">
        <v>9.91</v>
      </c>
      <c r="D322" s="15">
        <v>58</v>
      </c>
      <c r="E322" s="1" t="s">
        <v>2</v>
      </c>
      <c r="F322" s="1" t="s">
        <v>3</v>
      </c>
      <c r="J322" s="17">
        <v>476924.01500000001</v>
      </c>
      <c r="K322" s="17">
        <v>4300357.6090000002</v>
      </c>
      <c r="L322">
        <f t="shared" ref="L322:L385" si="36">B322/2/100</f>
        <v>0.32650000000000001</v>
      </c>
      <c r="M322" s="2">
        <f t="shared" ref="M322:M385" si="37">C322+L322</f>
        <v>10.236499999999999</v>
      </c>
      <c r="N322">
        <f t="shared" ref="N322:N385" si="38">D322*(PI()/180)</f>
        <v>1.0122909661567112</v>
      </c>
      <c r="O322">
        <f t="shared" ref="O322:O385" si="39">M322*SIN(N322)</f>
        <v>8.6810443363052539</v>
      </c>
      <c r="P322">
        <f t="shared" ref="P322:P385" si="40">M322*COS(N322)</f>
        <v>5.4245185483232019</v>
      </c>
      <c r="S322">
        <f t="shared" ref="S322:S385" si="41">J322+O322</f>
        <v>476932.69604433631</v>
      </c>
      <c r="T322">
        <f t="shared" si="35"/>
        <v>4300363.0335185481</v>
      </c>
    </row>
    <row r="323" spans="1:20" x14ac:dyDescent="0.25">
      <c r="A323" s="3" t="s">
        <v>80</v>
      </c>
      <c r="B323" s="2">
        <v>81</v>
      </c>
      <c r="C323">
        <v>25.3</v>
      </c>
      <c r="D323" s="15">
        <v>79.5</v>
      </c>
      <c r="E323" s="1" t="s">
        <v>2</v>
      </c>
      <c r="G323" s="1" t="s">
        <v>5</v>
      </c>
      <c r="H323" s="1" t="s">
        <v>18</v>
      </c>
      <c r="J323" s="17">
        <v>476924.01500000001</v>
      </c>
      <c r="K323" s="17">
        <v>4300357.6090000002</v>
      </c>
      <c r="L323">
        <f t="shared" si="36"/>
        <v>0.40500000000000003</v>
      </c>
      <c r="M323" s="2">
        <f t="shared" si="37"/>
        <v>25.705000000000002</v>
      </c>
      <c r="N323">
        <f t="shared" si="38"/>
        <v>1.387536755335492</v>
      </c>
      <c r="O323">
        <f t="shared" si="39"/>
        <v>25.274567398931456</v>
      </c>
      <c r="P323">
        <f t="shared" si="40"/>
        <v>4.6843641827756501</v>
      </c>
      <c r="S323">
        <f t="shared" si="41"/>
        <v>476949.28956739896</v>
      </c>
      <c r="T323">
        <f t="shared" si="35"/>
        <v>4300362.293364183</v>
      </c>
    </row>
    <row r="324" spans="1:20" x14ac:dyDescent="0.25">
      <c r="A324" s="3" t="s">
        <v>80</v>
      </c>
      <c r="B324" s="2">
        <v>79.5</v>
      </c>
      <c r="C324">
        <v>22.5</v>
      </c>
      <c r="D324" s="15">
        <v>93</v>
      </c>
      <c r="E324" s="1" t="s">
        <v>2</v>
      </c>
      <c r="F324" s="1" t="s">
        <v>3</v>
      </c>
      <c r="J324" s="17">
        <v>476924.01500000001</v>
      </c>
      <c r="K324" s="17">
        <v>4300357.6090000002</v>
      </c>
      <c r="L324">
        <f t="shared" si="36"/>
        <v>0.39750000000000002</v>
      </c>
      <c r="M324" s="2">
        <f t="shared" si="37"/>
        <v>22.897500000000001</v>
      </c>
      <c r="N324">
        <f t="shared" si="38"/>
        <v>1.6231562043547265</v>
      </c>
      <c r="O324">
        <f t="shared" si="39"/>
        <v>22.866119772042854</v>
      </c>
      <c r="P324">
        <f t="shared" si="40"/>
        <v>-1.1983625580728066</v>
      </c>
      <c r="S324">
        <f t="shared" si="41"/>
        <v>476946.88111977204</v>
      </c>
      <c r="T324">
        <f t="shared" si="35"/>
        <v>4300356.410637442</v>
      </c>
    </row>
    <row r="325" spans="1:20" x14ac:dyDescent="0.25">
      <c r="A325" s="3" t="s">
        <v>80</v>
      </c>
      <c r="B325" s="2">
        <v>85.5</v>
      </c>
      <c r="C325">
        <v>17.489999999999998</v>
      </c>
      <c r="D325" s="15">
        <v>84.5</v>
      </c>
      <c r="E325" s="1" t="s">
        <v>2</v>
      </c>
      <c r="F325" s="1" t="s">
        <v>3</v>
      </c>
      <c r="J325" s="17">
        <v>476924.01500000001</v>
      </c>
      <c r="K325" s="17">
        <v>4300357.6090000002</v>
      </c>
      <c r="L325">
        <f t="shared" si="36"/>
        <v>0.42749999999999999</v>
      </c>
      <c r="M325" s="2">
        <f t="shared" si="37"/>
        <v>17.917499999999997</v>
      </c>
      <c r="N325">
        <f t="shared" si="38"/>
        <v>1.4748032179352084</v>
      </c>
      <c r="O325">
        <f t="shared" si="39"/>
        <v>17.835011384243924</v>
      </c>
      <c r="P325">
        <f t="shared" si="40"/>
        <v>1.7173162707811145</v>
      </c>
      <c r="S325">
        <f t="shared" si="41"/>
        <v>476941.85001138423</v>
      </c>
      <c r="T325">
        <f t="shared" si="35"/>
        <v>4300359.326316271</v>
      </c>
    </row>
    <row r="326" spans="1:20" x14ac:dyDescent="0.25">
      <c r="A326" s="3" t="s">
        <v>80</v>
      </c>
      <c r="B326" s="2">
        <v>32.799999999999997</v>
      </c>
      <c r="C326">
        <v>16.38</v>
      </c>
      <c r="D326" s="15">
        <v>109</v>
      </c>
      <c r="E326" s="1" t="s">
        <v>2</v>
      </c>
      <c r="F326" s="1" t="s">
        <v>3</v>
      </c>
      <c r="J326" s="17">
        <v>476924.01500000001</v>
      </c>
      <c r="K326" s="17">
        <v>4300357.6090000002</v>
      </c>
      <c r="L326">
        <f t="shared" si="36"/>
        <v>0.16399999999999998</v>
      </c>
      <c r="M326" s="2">
        <f t="shared" si="37"/>
        <v>16.544</v>
      </c>
      <c r="N326">
        <f t="shared" si="38"/>
        <v>1.9024088846738192</v>
      </c>
      <c r="O326">
        <f t="shared" si="39"/>
        <v>15.642659314715099</v>
      </c>
      <c r="P326">
        <f t="shared" si="40"/>
        <v>-5.3861995473391993</v>
      </c>
      <c r="S326">
        <f t="shared" si="41"/>
        <v>476939.65765931475</v>
      </c>
      <c r="T326">
        <f t="shared" si="35"/>
        <v>4300352.2228004532</v>
      </c>
    </row>
    <row r="327" spans="1:20" x14ac:dyDescent="0.25">
      <c r="A327" s="3" t="s">
        <v>80</v>
      </c>
      <c r="B327" s="2">
        <v>32.5</v>
      </c>
      <c r="C327">
        <v>11.13</v>
      </c>
      <c r="D327" s="15">
        <v>100</v>
      </c>
      <c r="E327" s="1" t="s">
        <v>2</v>
      </c>
      <c r="F327" s="1" t="s">
        <v>3</v>
      </c>
      <c r="J327" s="17">
        <v>476924.01500000001</v>
      </c>
      <c r="K327" s="17">
        <v>4300357.6090000002</v>
      </c>
      <c r="L327">
        <f t="shared" si="36"/>
        <v>0.16250000000000001</v>
      </c>
      <c r="M327" s="2">
        <f t="shared" si="37"/>
        <v>11.2925</v>
      </c>
      <c r="N327">
        <f t="shared" si="38"/>
        <v>1.7453292519943295</v>
      </c>
      <c r="O327">
        <f t="shared" si="39"/>
        <v>11.120941550890359</v>
      </c>
      <c r="P327">
        <f t="shared" si="40"/>
        <v>-1.9609220463038106</v>
      </c>
      <c r="S327">
        <f t="shared" si="41"/>
        <v>476935.13594155089</v>
      </c>
      <c r="T327">
        <f t="shared" si="35"/>
        <v>4300355.6480779536</v>
      </c>
    </row>
    <row r="328" spans="1:20" x14ac:dyDescent="0.25">
      <c r="A328" s="3" t="s">
        <v>80</v>
      </c>
      <c r="B328" s="2">
        <v>54.2</v>
      </c>
      <c r="C328">
        <v>7.11</v>
      </c>
      <c r="D328" s="15">
        <v>100</v>
      </c>
      <c r="E328" s="1" t="s">
        <v>2</v>
      </c>
      <c r="F328" s="1" t="s">
        <v>3</v>
      </c>
      <c r="J328" s="17">
        <v>476924.01500000001</v>
      </c>
      <c r="K328" s="17">
        <v>4300357.6090000002</v>
      </c>
      <c r="L328">
        <f t="shared" si="36"/>
        <v>0.27100000000000002</v>
      </c>
      <c r="M328" s="2">
        <f t="shared" si="37"/>
        <v>7.3810000000000002</v>
      </c>
      <c r="N328">
        <f t="shared" si="38"/>
        <v>1.7453292519943295</v>
      </c>
      <c r="O328">
        <f t="shared" si="39"/>
        <v>7.2688660249831072</v>
      </c>
      <c r="P328">
        <f t="shared" si="40"/>
        <v>-1.2816971993596127</v>
      </c>
      <c r="S328">
        <f t="shared" si="41"/>
        <v>476931.28386602498</v>
      </c>
      <c r="T328">
        <f t="shared" si="35"/>
        <v>4300356.3273028005</v>
      </c>
    </row>
    <row r="329" spans="1:20" x14ac:dyDescent="0.25">
      <c r="A329" s="3" t="s">
        <v>80</v>
      </c>
      <c r="B329" s="2">
        <v>53.5</v>
      </c>
      <c r="C329">
        <v>3.6</v>
      </c>
      <c r="D329" s="15">
        <v>113.5</v>
      </c>
      <c r="E329" s="1" t="s">
        <v>2</v>
      </c>
      <c r="F329" s="1" t="s">
        <v>3</v>
      </c>
      <c r="J329" s="17">
        <v>476924.01500000001</v>
      </c>
      <c r="K329" s="17">
        <v>4300357.6090000002</v>
      </c>
      <c r="L329">
        <f t="shared" si="36"/>
        <v>0.26750000000000002</v>
      </c>
      <c r="M329" s="2">
        <f t="shared" si="37"/>
        <v>3.8675000000000002</v>
      </c>
      <c r="N329">
        <f t="shared" si="38"/>
        <v>1.980948701013564</v>
      </c>
      <c r="O329">
        <f t="shared" si="39"/>
        <v>3.5467298376844676</v>
      </c>
      <c r="P329">
        <f t="shared" si="40"/>
        <v>-1.5421620240683895</v>
      </c>
      <c r="S329">
        <f t="shared" si="41"/>
        <v>476927.56172983767</v>
      </c>
      <c r="T329">
        <f t="shared" si="35"/>
        <v>4300356.0668379758</v>
      </c>
    </row>
    <row r="330" spans="1:20" x14ac:dyDescent="0.25">
      <c r="A330" s="3" t="s">
        <v>80</v>
      </c>
      <c r="B330" s="2">
        <v>37</v>
      </c>
      <c r="C330">
        <v>9.1199999999999992</v>
      </c>
      <c r="D330" s="15">
        <v>140</v>
      </c>
      <c r="E330" s="1" t="s">
        <v>2</v>
      </c>
      <c r="F330" s="1" t="s">
        <v>3</v>
      </c>
      <c r="J330" s="17">
        <v>476924.01500000001</v>
      </c>
      <c r="K330" s="17">
        <v>4300357.6090000002</v>
      </c>
      <c r="L330">
        <f t="shared" si="36"/>
        <v>0.185</v>
      </c>
      <c r="M330" s="2">
        <f t="shared" si="37"/>
        <v>9.3049999999999997</v>
      </c>
      <c r="N330">
        <f t="shared" si="38"/>
        <v>2.4434609527920612</v>
      </c>
      <c r="O330">
        <f t="shared" si="39"/>
        <v>5.9811387081332494</v>
      </c>
      <c r="P330">
        <f t="shared" si="40"/>
        <v>-7.1280435432220894</v>
      </c>
      <c r="S330">
        <f t="shared" si="41"/>
        <v>476929.99613870814</v>
      </c>
      <c r="T330">
        <f t="shared" si="35"/>
        <v>4300350.4809564566</v>
      </c>
    </row>
    <row r="331" spans="1:20" x14ac:dyDescent="0.25">
      <c r="A331" s="3" t="s">
        <v>80</v>
      </c>
      <c r="B331" s="2">
        <v>26</v>
      </c>
      <c r="C331">
        <v>9.9</v>
      </c>
      <c r="D331" s="15">
        <v>139</v>
      </c>
      <c r="E331" s="1" t="s">
        <v>2</v>
      </c>
      <c r="F331" s="1" t="s">
        <v>3</v>
      </c>
      <c r="J331" s="17">
        <v>476924.01500000001</v>
      </c>
      <c r="K331" s="17">
        <v>4300357.6090000002</v>
      </c>
      <c r="L331">
        <f t="shared" si="36"/>
        <v>0.13</v>
      </c>
      <c r="M331" s="2">
        <f t="shared" si="37"/>
        <v>10.030000000000001</v>
      </c>
      <c r="N331">
        <f t="shared" si="38"/>
        <v>2.4260076602721181</v>
      </c>
      <c r="O331">
        <f t="shared" si="39"/>
        <v>6.5802720607747887</v>
      </c>
      <c r="P331">
        <f t="shared" si="40"/>
        <v>-7.5697370896344038</v>
      </c>
      <c r="S331">
        <f t="shared" si="41"/>
        <v>476930.59527206077</v>
      </c>
      <c r="T331">
        <f t="shared" ref="T331:T339" si="42">K331+P331</f>
        <v>4300350.0392629104</v>
      </c>
    </row>
    <row r="332" spans="1:20" x14ac:dyDescent="0.25">
      <c r="A332" s="3" t="s">
        <v>80</v>
      </c>
      <c r="B332" s="2">
        <v>92.5</v>
      </c>
      <c r="C332">
        <v>46.98</v>
      </c>
      <c r="D332" s="15">
        <v>154</v>
      </c>
      <c r="E332" s="1" t="s">
        <v>2</v>
      </c>
      <c r="F332" s="1" t="s">
        <v>3</v>
      </c>
      <c r="J332" s="17">
        <v>476924.01500000001</v>
      </c>
      <c r="K332" s="17">
        <v>4300357.6090000002</v>
      </c>
      <c r="L332">
        <f t="shared" si="36"/>
        <v>0.46250000000000002</v>
      </c>
      <c r="M332" s="2">
        <f t="shared" si="37"/>
        <v>47.442499999999995</v>
      </c>
      <c r="N332">
        <f t="shared" si="38"/>
        <v>2.6878070480712677</v>
      </c>
      <c r="O332">
        <f t="shared" si="39"/>
        <v>20.797423131540796</v>
      </c>
      <c r="P332">
        <f t="shared" si="40"/>
        <v>-42.641036541548225</v>
      </c>
      <c r="S332">
        <f t="shared" si="41"/>
        <v>476944.81242313155</v>
      </c>
      <c r="T332">
        <f t="shared" si="42"/>
        <v>4300314.967963459</v>
      </c>
    </row>
    <row r="333" spans="1:20" x14ac:dyDescent="0.25">
      <c r="A333" s="3" t="s">
        <v>80</v>
      </c>
      <c r="B333" s="2">
        <v>226</v>
      </c>
      <c r="C333">
        <v>51.87</v>
      </c>
      <c r="D333" s="15">
        <v>172</v>
      </c>
      <c r="E333" s="1" t="s">
        <v>2</v>
      </c>
      <c r="F333" s="1" t="s">
        <v>3</v>
      </c>
      <c r="H333" s="1" t="s">
        <v>18</v>
      </c>
      <c r="J333" s="17">
        <v>476924.01500000001</v>
      </c>
      <c r="K333" s="17">
        <v>4300357.6090000002</v>
      </c>
      <c r="L333">
        <f t="shared" si="36"/>
        <v>1.1299999999999999</v>
      </c>
      <c r="M333" s="2">
        <f t="shared" si="37"/>
        <v>53</v>
      </c>
      <c r="N333">
        <f t="shared" si="38"/>
        <v>3.001966313430247</v>
      </c>
      <c r="O333">
        <f t="shared" si="39"/>
        <v>7.3761743508834625</v>
      </c>
      <c r="P333">
        <f t="shared" si="40"/>
        <v>-52.484207643303229</v>
      </c>
      <c r="S333">
        <f t="shared" si="41"/>
        <v>476931.39117435092</v>
      </c>
      <c r="T333">
        <f t="shared" si="42"/>
        <v>4300305.124792357</v>
      </c>
    </row>
    <row r="334" spans="1:20" x14ac:dyDescent="0.25">
      <c r="A334" s="3" t="s">
        <v>80</v>
      </c>
      <c r="B334" s="2">
        <v>49.5</v>
      </c>
      <c r="C334">
        <v>32</v>
      </c>
      <c r="D334" s="15">
        <v>180.5</v>
      </c>
      <c r="E334" s="1" t="s">
        <v>2</v>
      </c>
      <c r="F334" s="1" t="s">
        <v>3</v>
      </c>
      <c r="J334" s="17">
        <v>476924.01500000001</v>
      </c>
      <c r="K334" s="17">
        <v>4300357.6090000002</v>
      </c>
      <c r="L334">
        <f t="shared" si="36"/>
        <v>0.2475</v>
      </c>
      <c r="M334" s="2">
        <f t="shared" si="37"/>
        <v>32.247500000000002</v>
      </c>
      <c r="N334">
        <f t="shared" si="38"/>
        <v>3.1503192998497647</v>
      </c>
      <c r="O334">
        <f t="shared" si="39"/>
        <v>-0.28140895348380635</v>
      </c>
      <c r="P334">
        <f t="shared" si="40"/>
        <v>-32.246272114011866</v>
      </c>
      <c r="S334">
        <f t="shared" si="41"/>
        <v>476923.73359104653</v>
      </c>
      <c r="T334">
        <f t="shared" si="42"/>
        <v>4300325.3627278861</v>
      </c>
    </row>
    <row r="335" spans="1:20" x14ac:dyDescent="0.25">
      <c r="A335" s="3" t="s">
        <v>80</v>
      </c>
      <c r="B335" s="2">
        <v>84.5</v>
      </c>
      <c r="C335">
        <v>19.63</v>
      </c>
      <c r="D335" s="15">
        <v>168.5</v>
      </c>
      <c r="E335" s="1" t="s">
        <v>2</v>
      </c>
      <c r="G335" s="1" t="s">
        <v>5</v>
      </c>
      <c r="H335" s="1" t="s">
        <v>18</v>
      </c>
      <c r="J335" s="17">
        <v>476924.01500000001</v>
      </c>
      <c r="K335" s="17">
        <v>4300357.6090000002</v>
      </c>
      <c r="L335">
        <f t="shared" si="36"/>
        <v>0.42249999999999999</v>
      </c>
      <c r="M335" s="2">
        <f t="shared" si="37"/>
        <v>20.052499999999998</v>
      </c>
      <c r="N335">
        <f t="shared" si="38"/>
        <v>2.9408797896104453</v>
      </c>
      <c r="O335">
        <f t="shared" si="39"/>
        <v>3.9978255049008475</v>
      </c>
      <c r="P335">
        <f t="shared" si="40"/>
        <v>-19.649940139409185</v>
      </c>
      <c r="S335">
        <f t="shared" si="41"/>
        <v>476928.01282550493</v>
      </c>
      <c r="T335">
        <f t="shared" si="42"/>
        <v>4300337.9590598606</v>
      </c>
    </row>
    <row r="336" spans="1:20" x14ac:dyDescent="0.25">
      <c r="A336" s="3" t="s">
        <v>80</v>
      </c>
      <c r="B336" s="2">
        <v>30</v>
      </c>
      <c r="C336">
        <v>5.14</v>
      </c>
      <c r="D336" s="15">
        <v>202</v>
      </c>
      <c r="E336" s="1" t="s">
        <v>2</v>
      </c>
      <c r="F336" s="1" t="s">
        <v>3</v>
      </c>
      <c r="J336" s="17">
        <v>476924.01500000001</v>
      </c>
      <c r="K336" s="17">
        <v>4300357.6090000002</v>
      </c>
      <c r="L336">
        <f t="shared" si="36"/>
        <v>0.15</v>
      </c>
      <c r="M336" s="2">
        <f t="shared" si="37"/>
        <v>5.29</v>
      </c>
      <c r="N336">
        <f t="shared" si="38"/>
        <v>3.5255650890285457</v>
      </c>
      <c r="O336">
        <f t="shared" si="39"/>
        <v>-1.9816688791701746</v>
      </c>
      <c r="P336">
        <f t="shared" si="40"/>
        <v>-4.9048025906583055</v>
      </c>
      <c r="S336">
        <f t="shared" si="41"/>
        <v>476922.03333112085</v>
      </c>
      <c r="T336">
        <f t="shared" si="42"/>
        <v>4300352.7041974096</v>
      </c>
    </row>
    <row r="337" spans="1:23" x14ac:dyDescent="0.25">
      <c r="A337" s="3" t="s">
        <v>80</v>
      </c>
      <c r="B337" s="2">
        <v>36</v>
      </c>
      <c r="C337">
        <v>2.2799999999999998</v>
      </c>
      <c r="D337" s="15">
        <v>209</v>
      </c>
      <c r="E337" s="1" t="s">
        <v>2</v>
      </c>
      <c r="F337" s="1" t="s">
        <v>3</v>
      </c>
      <c r="J337" s="17">
        <v>476924.01500000001</v>
      </c>
      <c r="K337" s="17">
        <v>4300357.6090000002</v>
      </c>
      <c r="L337">
        <f t="shared" si="36"/>
        <v>0.18</v>
      </c>
      <c r="M337" s="2">
        <f t="shared" si="37"/>
        <v>2.46</v>
      </c>
      <c r="N337">
        <f t="shared" si="38"/>
        <v>3.6477381366681487</v>
      </c>
      <c r="O337">
        <f t="shared" si="39"/>
        <v>-1.1926316658059888</v>
      </c>
      <c r="P337">
        <f t="shared" si="40"/>
        <v>-2.1515644795629139</v>
      </c>
      <c r="S337">
        <f t="shared" si="41"/>
        <v>476922.82236833422</v>
      </c>
      <c r="T337">
        <f t="shared" si="42"/>
        <v>4300355.4574355204</v>
      </c>
    </row>
    <row r="338" spans="1:23" x14ac:dyDescent="0.25">
      <c r="A338" s="3" t="s">
        <v>80</v>
      </c>
      <c r="B338" s="2">
        <v>38.5</v>
      </c>
      <c r="C338">
        <v>7.98</v>
      </c>
      <c r="D338" s="15">
        <v>215.5</v>
      </c>
      <c r="E338" s="1" t="s">
        <v>2</v>
      </c>
      <c r="F338" s="1" t="s">
        <v>3</v>
      </c>
      <c r="J338" s="17">
        <v>476924.01500000001</v>
      </c>
      <c r="K338" s="17">
        <v>4300357.6090000002</v>
      </c>
      <c r="L338">
        <f t="shared" si="36"/>
        <v>0.1925</v>
      </c>
      <c r="M338" s="2">
        <f t="shared" si="37"/>
        <v>8.1725000000000012</v>
      </c>
      <c r="N338">
        <f t="shared" si="38"/>
        <v>3.7611845380477802</v>
      </c>
      <c r="O338">
        <f t="shared" si="39"/>
        <v>-4.7457949055476556</v>
      </c>
      <c r="P338">
        <f t="shared" si="40"/>
        <v>-6.6533590737670201</v>
      </c>
      <c r="S338">
        <f t="shared" si="41"/>
        <v>476919.26920509449</v>
      </c>
      <c r="T338">
        <f t="shared" si="42"/>
        <v>4300350.955640926</v>
      </c>
    </row>
    <row r="339" spans="1:23" x14ac:dyDescent="0.25">
      <c r="A339" s="3" t="s">
        <v>80</v>
      </c>
      <c r="B339" s="2">
        <v>52</v>
      </c>
      <c r="C339">
        <v>7.94</v>
      </c>
      <c r="D339" s="15">
        <v>295</v>
      </c>
      <c r="E339" s="1" t="s">
        <v>2</v>
      </c>
      <c r="F339" s="1" t="s">
        <v>3</v>
      </c>
      <c r="J339" s="17">
        <v>476924.01500000001</v>
      </c>
      <c r="K339" s="17">
        <v>4300357.6090000002</v>
      </c>
      <c r="L339">
        <f t="shared" si="36"/>
        <v>0.26</v>
      </c>
      <c r="M339" s="2">
        <f t="shared" si="37"/>
        <v>8.2000000000000011</v>
      </c>
      <c r="N339">
        <f t="shared" si="38"/>
        <v>5.1487212933832724</v>
      </c>
      <c r="O339">
        <f t="shared" si="39"/>
        <v>-7.4317238537005306</v>
      </c>
      <c r="P339">
        <f t="shared" si="40"/>
        <v>3.4654697462737372</v>
      </c>
      <c r="S339">
        <f t="shared" si="41"/>
        <v>476916.58327614632</v>
      </c>
      <c r="T339">
        <f t="shared" si="42"/>
        <v>4300361.0744697461</v>
      </c>
    </row>
    <row r="340" spans="1:23" x14ac:dyDescent="0.25">
      <c r="A340" s="3" t="s">
        <v>10</v>
      </c>
      <c r="B340" s="2">
        <f>SQRT(59.3^2+59.5^2)</f>
        <v>84.004404646423154</v>
      </c>
      <c r="C340">
        <v>26.6</v>
      </c>
      <c r="D340">
        <v>6.7</v>
      </c>
      <c r="E340" s="1" t="s">
        <v>1</v>
      </c>
      <c r="F340" s="1" t="s">
        <v>3</v>
      </c>
      <c r="H340" s="1" t="s">
        <v>18</v>
      </c>
      <c r="I340" t="s">
        <v>39</v>
      </c>
      <c r="J340" s="16">
        <v>477044.86900000001</v>
      </c>
      <c r="K340" s="16">
        <v>4300447.4529999997</v>
      </c>
      <c r="L340">
        <f t="shared" si="36"/>
        <v>0.42002202323211579</v>
      </c>
      <c r="M340" s="2">
        <f t="shared" si="37"/>
        <v>27.020022023232116</v>
      </c>
      <c r="N340">
        <f t="shared" si="38"/>
        <v>0.11693705988362008</v>
      </c>
      <c r="O340">
        <f t="shared" si="39"/>
        <v>3.1524458858907063</v>
      </c>
      <c r="P340">
        <f t="shared" si="40"/>
        <v>26.83549282335764</v>
      </c>
      <c r="S340">
        <f t="shared" si="41"/>
        <v>477048.02144588588</v>
      </c>
      <c r="W340">
        <f t="shared" ref="W340:W371" si="43">K340+P340</f>
        <v>4300474.288492823</v>
      </c>
    </row>
    <row r="341" spans="1:23" x14ac:dyDescent="0.25">
      <c r="A341" s="3" t="s">
        <v>10</v>
      </c>
      <c r="B341" s="2">
        <f>SQRT(103^2+63.5^2)</f>
        <v>121.00103305344132</v>
      </c>
      <c r="C341">
        <v>28.95</v>
      </c>
      <c r="D341">
        <v>97</v>
      </c>
      <c r="E341" s="1" t="s">
        <v>1</v>
      </c>
      <c r="F341" s="1" t="s">
        <v>3</v>
      </c>
      <c r="H341" s="1" t="s">
        <v>18</v>
      </c>
      <c r="I341" t="s">
        <v>40</v>
      </c>
      <c r="J341" s="16">
        <v>477044.86900000001</v>
      </c>
      <c r="K341" s="16">
        <v>4300447.4529999997</v>
      </c>
      <c r="L341">
        <f t="shared" si="36"/>
        <v>0.6050051652672066</v>
      </c>
      <c r="M341" s="2">
        <f t="shared" si="37"/>
        <v>29.555005165267207</v>
      </c>
      <c r="N341">
        <f t="shared" si="38"/>
        <v>1.6929693744344996</v>
      </c>
      <c r="O341">
        <f t="shared" si="39"/>
        <v>29.334706638525365</v>
      </c>
      <c r="P341">
        <f t="shared" si="40"/>
        <v>-3.6018490738268536</v>
      </c>
      <c r="S341">
        <f t="shared" si="41"/>
        <v>477074.20370663854</v>
      </c>
      <c r="W341">
        <f t="shared" si="43"/>
        <v>4300443.8511509262</v>
      </c>
    </row>
    <row r="342" spans="1:23" x14ac:dyDescent="0.25">
      <c r="A342" s="3" t="s">
        <v>10</v>
      </c>
      <c r="B342" s="2">
        <v>56</v>
      </c>
      <c r="C342">
        <v>29.66</v>
      </c>
      <c r="D342">
        <v>123.5</v>
      </c>
      <c r="E342" s="1" t="s">
        <v>1</v>
      </c>
      <c r="F342" s="1" t="s">
        <v>3</v>
      </c>
      <c r="J342" s="16">
        <v>477044.86900000001</v>
      </c>
      <c r="K342" s="16">
        <v>4300447.4529999997</v>
      </c>
      <c r="L342">
        <f t="shared" si="36"/>
        <v>0.28000000000000003</v>
      </c>
      <c r="M342" s="2">
        <f t="shared" si="37"/>
        <v>29.94</v>
      </c>
      <c r="N342">
        <f t="shared" si="38"/>
        <v>2.155481626212997</v>
      </c>
      <c r="O342">
        <f t="shared" si="39"/>
        <v>24.966541512691016</v>
      </c>
      <c r="P342">
        <f t="shared" si="40"/>
        <v>-16.524993340243022</v>
      </c>
      <c r="S342">
        <f t="shared" si="41"/>
        <v>477069.8355415127</v>
      </c>
      <c r="W342">
        <f t="shared" si="43"/>
        <v>4300430.9280066593</v>
      </c>
    </row>
    <row r="343" spans="1:23" x14ac:dyDescent="0.25">
      <c r="A343" s="3" t="s">
        <v>10</v>
      </c>
      <c r="B343" s="2">
        <v>32.5</v>
      </c>
      <c r="C343">
        <v>32.44</v>
      </c>
      <c r="D343">
        <v>140.80000000000001</v>
      </c>
      <c r="E343" s="1" t="s">
        <v>1</v>
      </c>
      <c r="F343" s="1" t="s">
        <v>3</v>
      </c>
      <c r="J343" s="16">
        <v>477044.86900000001</v>
      </c>
      <c r="K343" s="16">
        <v>4300447.4529999997</v>
      </c>
      <c r="L343">
        <f t="shared" si="36"/>
        <v>0.16250000000000001</v>
      </c>
      <c r="M343" s="2">
        <f t="shared" si="37"/>
        <v>32.602499999999999</v>
      </c>
      <c r="N343">
        <f t="shared" si="38"/>
        <v>2.4574235868080163</v>
      </c>
      <c r="O343">
        <f t="shared" si="39"/>
        <v>20.605735340130796</v>
      </c>
      <c r="P343">
        <f t="shared" si="40"/>
        <v>-25.26512769297802</v>
      </c>
      <c r="S343">
        <f t="shared" si="41"/>
        <v>477065.47473534016</v>
      </c>
      <c r="W343">
        <f t="shared" si="43"/>
        <v>4300422.1878723064</v>
      </c>
    </row>
    <row r="344" spans="1:23" x14ac:dyDescent="0.25">
      <c r="A344" s="3" t="s">
        <v>10</v>
      </c>
      <c r="B344" s="2">
        <v>47</v>
      </c>
      <c r="C344">
        <v>46.7</v>
      </c>
      <c r="D344">
        <v>164.2</v>
      </c>
      <c r="E344" s="1" t="s">
        <v>1</v>
      </c>
      <c r="F344" s="1" t="s">
        <v>3</v>
      </c>
      <c r="J344" s="16">
        <v>477044.86900000001</v>
      </c>
      <c r="K344" s="16">
        <v>4300447.4529999997</v>
      </c>
      <c r="L344">
        <f t="shared" si="36"/>
        <v>0.23499999999999999</v>
      </c>
      <c r="M344" s="2">
        <f t="shared" si="37"/>
        <v>46.935000000000002</v>
      </c>
      <c r="N344">
        <f t="shared" si="38"/>
        <v>2.8658306317746889</v>
      </c>
      <c r="O344">
        <f t="shared" si="39"/>
        <v>12.77947339484937</v>
      </c>
      <c r="P344">
        <f t="shared" si="40"/>
        <v>-45.161701526297009</v>
      </c>
      <c r="S344">
        <f t="shared" si="41"/>
        <v>477057.64847339486</v>
      </c>
      <c r="W344">
        <f t="shared" si="43"/>
        <v>4300402.2912984733</v>
      </c>
    </row>
    <row r="345" spans="1:23" x14ac:dyDescent="0.25">
      <c r="A345" s="3" t="s">
        <v>10</v>
      </c>
      <c r="B345" s="2">
        <v>48.5</v>
      </c>
      <c r="C345">
        <v>47.62</v>
      </c>
      <c r="D345">
        <v>202.3</v>
      </c>
      <c r="E345" s="1" t="s">
        <v>1</v>
      </c>
      <c r="F345" s="1" t="s">
        <v>3</v>
      </c>
      <c r="J345" s="16">
        <v>477044.86900000001</v>
      </c>
      <c r="K345" s="16">
        <v>4300447.4529999997</v>
      </c>
      <c r="L345">
        <f t="shared" si="36"/>
        <v>0.24249999999999999</v>
      </c>
      <c r="M345" s="2">
        <f t="shared" si="37"/>
        <v>47.862499999999997</v>
      </c>
      <c r="N345">
        <f t="shared" si="38"/>
        <v>3.5308010767845288</v>
      </c>
      <c r="O345">
        <f t="shared" si="39"/>
        <v>-18.16172043545701</v>
      </c>
      <c r="P345">
        <f t="shared" si="40"/>
        <v>-44.28285014623949</v>
      </c>
      <c r="S345">
        <f t="shared" si="41"/>
        <v>477026.70727956452</v>
      </c>
      <c r="W345">
        <f t="shared" si="43"/>
        <v>4300403.1701498535</v>
      </c>
    </row>
    <row r="346" spans="1:23" x14ac:dyDescent="0.25">
      <c r="A346" s="3" t="s">
        <v>10</v>
      </c>
      <c r="B346" s="2">
        <v>56.5</v>
      </c>
      <c r="C346">
        <v>33.5</v>
      </c>
      <c r="D346">
        <v>226.7</v>
      </c>
      <c r="E346" s="1" t="s">
        <v>1</v>
      </c>
      <c r="F346" s="1" t="s">
        <v>3</v>
      </c>
      <c r="G346" s="1" t="s">
        <v>5</v>
      </c>
      <c r="J346" s="16">
        <v>477044.86900000001</v>
      </c>
      <c r="K346" s="16">
        <v>4300447.4529999997</v>
      </c>
      <c r="L346">
        <f t="shared" si="36"/>
        <v>0.28249999999999997</v>
      </c>
      <c r="M346" s="2">
        <f t="shared" si="37"/>
        <v>33.782499999999999</v>
      </c>
      <c r="N346">
        <f t="shared" si="38"/>
        <v>3.9566614142711449</v>
      </c>
      <c r="O346">
        <f t="shared" si="39"/>
        <v>-24.585983185554706</v>
      </c>
      <c r="P346">
        <f t="shared" si="40"/>
        <v>-23.168658507769091</v>
      </c>
      <c r="S346">
        <f t="shared" si="41"/>
        <v>477020.28301681444</v>
      </c>
      <c r="W346">
        <f t="shared" si="43"/>
        <v>4300424.2843414918</v>
      </c>
    </row>
    <row r="347" spans="1:23" x14ac:dyDescent="0.25">
      <c r="A347" s="3" t="s">
        <v>10</v>
      </c>
      <c r="B347" s="2">
        <v>37.799999999999997</v>
      </c>
      <c r="C347">
        <v>26.06</v>
      </c>
      <c r="D347">
        <v>300</v>
      </c>
      <c r="E347" s="1" t="s">
        <v>1</v>
      </c>
      <c r="F347" s="1" t="s">
        <v>3</v>
      </c>
      <c r="J347" s="16">
        <v>477044.86900000001</v>
      </c>
      <c r="K347" s="16">
        <v>4300447.4529999997</v>
      </c>
      <c r="L347">
        <f t="shared" si="36"/>
        <v>0.18899999999999997</v>
      </c>
      <c r="M347" s="2">
        <f t="shared" si="37"/>
        <v>26.248999999999999</v>
      </c>
      <c r="N347">
        <f t="shared" si="38"/>
        <v>5.2359877559829888</v>
      </c>
      <c r="O347">
        <f t="shared" si="39"/>
        <v>-22.732300823937727</v>
      </c>
      <c r="P347">
        <f t="shared" si="40"/>
        <v>13.124500000000003</v>
      </c>
      <c r="S347">
        <f t="shared" si="41"/>
        <v>477022.13669917604</v>
      </c>
      <c r="W347">
        <f t="shared" si="43"/>
        <v>4300460.5774999997</v>
      </c>
    </row>
    <row r="348" spans="1:23" x14ac:dyDescent="0.25">
      <c r="A348" s="3" t="s">
        <v>10</v>
      </c>
      <c r="B348" s="2">
        <v>43.8</v>
      </c>
      <c r="C348">
        <v>19.64</v>
      </c>
      <c r="D348">
        <v>300</v>
      </c>
      <c r="E348" s="1" t="s">
        <v>1</v>
      </c>
      <c r="F348" s="1" t="s">
        <v>3</v>
      </c>
      <c r="J348" s="16">
        <v>477044.86900000001</v>
      </c>
      <c r="K348" s="16">
        <v>4300447.4529999997</v>
      </c>
      <c r="L348">
        <f t="shared" si="36"/>
        <v>0.21899999999999997</v>
      </c>
      <c r="M348" s="2">
        <f t="shared" si="37"/>
        <v>19.859000000000002</v>
      </c>
      <c r="N348">
        <f t="shared" si="38"/>
        <v>5.2359877559829888</v>
      </c>
      <c r="O348">
        <f t="shared" si="39"/>
        <v>-17.198398493755167</v>
      </c>
      <c r="P348">
        <f t="shared" si="40"/>
        <v>9.9295000000000027</v>
      </c>
      <c r="S348">
        <f t="shared" si="41"/>
        <v>477027.67060150625</v>
      </c>
      <c r="W348">
        <f t="shared" si="43"/>
        <v>4300457.3824999994</v>
      </c>
    </row>
    <row r="349" spans="1:23" x14ac:dyDescent="0.25">
      <c r="A349" s="3" t="s">
        <v>10</v>
      </c>
      <c r="B349" s="2">
        <v>61.4</v>
      </c>
      <c r="C349">
        <v>27.41</v>
      </c>
      <c r="D349">
        <v>307.8</v>
      </c>
      <c r="E349" s="1" t="s">
        <v>1</v>
      </c>
      <c r="F349" s="1" t="s">
        <v>3</v>
      </c>
      <c r="J349" s="16">
        <v>477044.86900000001</v>
      </c>
      <c r="K349" s="16">
        <v>4300447.4529999997</v>
      </c>
      <c r="L349">
        <f t="shared" si="36"/>
        <v>0.307</v>
      </c>
      <c r="M349" s="2">
        <f t="shared" si="37"/>
        <v>27.716999999999999</v>
      </c>
      <c r="N349">
        <f t="shared" si="38"/>
        <v>5.3721234376385469</v>
      </c>
      <c r="O349">
        <f t="shared" si="39"/>
        <v>-21.900726478017003</v>
      </c>
      <c r="P349">
        <f t="shared" si="40"/>
        <v>16.987944806099559</v>
      </c>
      <c r="S349">
        <f t="shared" si="41"/>
        <v>477022.96827352198</v>
      </c>
      <c r="W349">
        <f t="shared" si="43"/>
        <v>4300464.4409448057</v>
      </c>
    </row>
    <row r="350" spans="1:23" x14ac:dyDescent="0.25">
      <c r="A350" s="3" t="s">
        <v>10</v>
      </c>
      <c r="B350" s="2">
        <v>101.5</v>
      </c>
      <c r="C350">
        <v>27.92</v>
      </c>
      <c r="D350">
        <v>318.3</v>
      </c>
      <c r="E350" s="1" t="s">
        <v>1</v>
      </c>
      <c r="F350" s="1" t="s">
        <v>5</v>
      </c>
      <c r="J350" s="16">
        <v>477044.86900000001</v>
      </c>
      <c r="K350" s="16">
        <v>4300447.4529999997</v>
      </c>
      <c r="L350">
        <f t="shared" si="36"/>
        <v>0.50749999999999995</v>
      </c>
      <c r="M350" s="2">
        <f t="shared" si="37"/>
        <v>28.427500000000002</v>
      </c>
      <c r="N350">
        <f t="shared" si="38"/>
        <v>5.5553830090979508</v>
      </c>
      <c r="O350">
        <f t="shared" si="39"/>
        <v>-18.91083590693685</v>
      </c>
      <c r="P350">
        <f t="shared" si="40"/>
        <v>21.225056926917961</v>
      </c>
      <c r="S350">
        <f t="shared" si="41"/>
        <v>477025.95816409308</v>
      </c>
      <c r="W350">
        <f t="shared" si="43"/>
        <v>4300468.6780569265</v>
      </c>
    </row>
    <row r="351" spans="1:23" x14ac:dyDescent="0.25">
      <c r="A351" s="3" t="s">
        <v>10</v>
      </c>
      <c r="B351" s="2">
        <v>66.8</v>
      </c>
      <c r="C351">
        <v>25.09</v>
      </c>
      <c r="D351">
        <v>325.89999999999998</v>
      </c>
      <c r="E351" s="1" t="s">
        <v>1</v>
      </c>
      <c r="F351" s="1" t="s">
        <v>3</v>
      </c>
      <c r="J351" s="16">
        <v>477044.86900000001</v>
      </c>
      <c r="K351" s="16">
        <v>4300447.4529999997</v>
      </c>
      <c r="L351">
        <f t="shared" si="36"/>
        <v>0.33399999999999996</v>
      </c>
      <c r="M351" s="2">
        <f t="shared" si="37"/>
        <v>25.423999999999999</v>
      </c>
      <c r="N351">
        <f t="shared" si="38"/>
        <v>5.6880280322495196</v>
      </c>
      <c r="O351">
        <f t="shared" si="39"/>
        <v>-14.253685797775869</v>
      </c>
      <c r="P351">
        <f t="shared" si="40"/>
        <v>21.052605947442292</v>
      </c>
      <c r="S351">
        <f t="shared" si="41"/>
        <v>477030.61531420221</v>
      </c>
      <c r="W351">
        <f t="shared" si="43"/>
        <v>4300468.5056059472</v>
      </c>
    </row>
    <row r="352" spans="1:23" x14ac:dyDescent="0.25">
      <c r="A352" s="3" t="s">
        <v>10</v>
      </c>
      <c r="B352" s="2">
        <v>47.3</v>
      </c>
      <c r="C352">
        <v>21.97</v>
      </c>
      <c r="D352">
        <v>335.1</v>
      </c>
      <c r="E352" s="1" t="s">
        <v>1</v>
      </c>
      <c r="F352" s="1" t="s">
        <v>3</v>
      </c>
      <c r="J352" s="16">
        <v>477044.86900000001</v>
      </c>
      <c r="K352" s="16">
        <v>4300447.4529999997</v>
      </c>
      <c r="L352">
        <f t="shared" si="36"/>
        <v>0.23649999999999999</v>
      </c>
      <c r="M352" s="2">
        <f t="shared" si="37"/>
        <v>22.206499999999998</v>
      </c>
      <c r="N352">
        <f t="shared" si="38"/>
        <v>5.8485983234329986</v>
      </c>
      <c r="O352">
        <f t="shared" si="39"/>
        <v>-9.349731789545185</v>
      </c>
      <c r="P352">
        <f t="shared" si="40"/>
        <v>20.142272903363416</v>
      </c>
      <c r="S352">
        <f t="shared" si="41"/>
        <v>477035.51926821045</v>
      </c>
      <c r="W352">
        <f t="shared" si="43"/>
        <v>4300467.5952729033</v>
      </c>
    </row>
    <row r="353" spans="1:23" x14ac:dyDescent="0.25">
      <c r="A353" s="3" t="s">
        <v>10</v>
      </c>
      <c r="B353" s="2">
        <v>50</v>
      </c>
      <c r="C353">
        <v>18.5</v>
      </c>
      <c r="D353">
        <v>345.3</v>
      </c>
      <c r="E353" s="1" t="s">
        <v>1</v>
      </c>
      <c r="F353" s="1" t="s">
        <v>3</v>
      </c>
      <c r="G353" s="1" t="s">
        <v>5</v>
      </c>
      <c r="J353" s="16">
        <v>477044.86900000001</v>
      </c>
      <c r="K353" s="16">
        <v>4300447.4529999997</v>
      </c>
      <c r="L353">
        <f t="shared" si="36"/>
        <v>0.25</v>
      </c>
      <c r="M353" s="2">
        <f t="shared" si="37"/>
        <v>18.75</v>
      </c>
      <c r="N353">
        <f t="shared" si="38"/>
        <v>6.0266219071364198</v>
      </c>
      <c r="O353">
        <f t="shared" si="39"/>
        <v>-4.7579614609651104</v>
      </c>
      <c r="P353">
        <f t="shared" si="40"/>
        <v>18.136270364547688</v>
      </c>
      <c r="S353">
        <f t="shared" si="41"/>
        <v>477040.11103853903</v>
      </c>
      <c r="W353">
        <f t="shared" si="43"/>
        <v>4300465.5892703645</v>
      </c>
    </row>
    <row r="354" spans="1:23" x14ac:dyDescent="0.25">
      <c r="A354" s="3" t="s">
        <v>10</v>
      </c>
      <c r="B354" s="2">
        <v>33.4</v>
      </c>
      <c r="C354">
        <v>17.59</v>
      </c>
      <c r="D354">
        <v>283</v>
      </c>
      <c r="E354" s="1" t="s">
        <v>1</v>
      </c>
      <c r="F354" s="1" t="s">
        <v>3</v>
      </c>
      <c r="J354" s="16">
        <v>477044.86900000001</v>
      </c>
      <c r="K354" s="16">
        <v>4300447.4529999997</v>
      </c>
      <c r="L354">
        <f t="shared" si="36"/>
        <v>0.16699999999999998</v>
      </c>
      <c r="M354" s="2">
        <f t="shared" si="37"/>
        <v>17.757000000000001</v>
      </c>
      <c r="N354">
        <f t="shared" si="38"/>
        <v>4.9392817831439526</v>
      </c>
      <c r="O354">
        <f t="shared" si="39"/>
        <v>-17.301889240391425</v>
      </c>
      <c r="P354">
        <f t="shared" si="40"/>
        <v>3.9944558719840098</v>
      </c>
      <c r="S354">
        <f t="shared" si="41"/>
        <v>477027.56711075961</v>
      </c>
      <c r="W354">
        <f t="shared" si="43"/>
        <v>4300451.4474558719</v>
      </c>
    </row>
    <row r="355" spans="1:23" x14ac:dyDescent="0.25">
      <c r="A355" s="3" t="s">
        <v>10</v>
      </c>
      <c r="B355" s="2">
        <v>53.5</v>
      </c>
      <c r="C355">
        <v>5.43</v>
      </c>
      <c r="D355">
        <v>345.7</v>
      </c>
      <c r="E355" s="1" t="s">
        <v>1</v>
      </c>
      <c r="F355" s="1" t="s">
        <v>3</v>
      </c>
      <c r="J355" s="16">
        <v>477044.86900000001</v>
      </c>
      <c r="K355" s="16">
        <v>4300447.4529999997</v>
      </c>
      <c r="L355">
        <f t="shared" si="36"/>
        <v>0.26750000000000002</v>
      </c>
      <c r="M355" s="2">
        <f t="shared" si="37"/>
        <v>5.6974999999999998</v>
      </c>
      <c r="N355">
        <f t="shared" si="38"/>
        <v>6.0336032241443966</v>
      </c>
      <c r="O355">
        <f t="shared" si="39"/>
        <v>-1.4072768749878315</v>
      </c>
      <c r="P355">
        <f t="shared" si="40"/>
        <v>5.5209671296906384</v>
      </c>
      <c r="S355">
        <f t="shared" si="41"/>
        <v>477043.46172312502</v>
      </c>
      <c r="W355">
        <f t="shared" si="43"/>
        <v>4300452.9739671294</v>
      </c>
    </row>
    <row r="356" spans="1:23" x14ac:dyDescent="0.25">
      <c r="A356" s="3" t="s">
        <v>10</v>
      </c>
      <c r="B356" s="2">
        <v>103</v>
      </c>
      <c r="C356">
        <v>12.03</v>
      </c>
      <c r="D356">
        <v>136.5</v>
      </c>
      <c r="E356" s="1" t="s">
        <v>1</v>
      </c>
      <c r="F356" s="1" t="s">
        <v>3</v>
      </c>
      <c r="G356" s="1" t="s">
        <v>5</v>
      </c>
      <c r="J356" s="16">
        <v>477044.86900000001</v>
      </c>
      <c r="K356" s="16">
        <v>4300447.4529999997</v>
      </c>
      <c r="L356">
        <f t="shared" si="36"/>
        <v>0.51500000000000001</v>
      </c>
      <c r="M356" s="2">
        <f t="shared" si="37"/>
        <v>12.545</v>
      </c>
      <c r="N356">
        <f t="shared" si="38"/>
        <v>2.3823744289722599</v>
      </c>
      <c r="O356">
        <f t="shared" si="39"/>
        <v>8.6354081520781421</v>
      </c>
      <c r="P356">
        <f t="shared" si="40"/>
        <v>-9.0998214843491478</v>
      </c>
      <c r="S356">
        <f t="shared" si="41"/>
        <v>477053.50440815208</v>
      </c>
      <c r="W356">
        <f t="shared" si="43"/>
        <v>4300438.3531785151</v>
      </c>
    </row>
    <row r="357" spans="1:23" x14ac:dyDescent="0.25">
      <c r="A357" s="3" t="s">
        <v>10</v>
      </c>
      <c r="B357" s="2">
        <v>42.5</v>
      </c>
      <c r="C357">
        <v>14.94</v>
      </c>
      <c r="D357">
        <v>163.9</v>
      </c>
      <c r="E357" s="1" t="s">
        <v>1</v>
      </c>
      <c r="F357" s="1" t="s">
        <v>3</v>
      </c>
      <c r="G357" s="1" t="s">
        <v>5</v>
      </c>
      <c r="J357" s="16">
        <v>477044.86900000001</v>
      </c>
      <c r="K357" s="16">
        <v>4300447.4529999997</v>
      </c>
      <c r="L357">
        <f t="shared" si="36"/>
        <v>0.21249999999999999</v>
      </c>
      <c r="M357" s="2">
        <f t="shared" si="37"/>
        <v>15.1525</v>
      </c>
      <c r="N357">
        <f t="shared" si="38"/>
        <v>2.8605946440187062</v>
      </c>
      <c r="O357">
        <f t="shared" si="39"/>
        <v>4.2020102841642792</v>
      </c>
      <c r="P357">
        <f t="shared" si="40"/>
        <v>-14.558206133372945</v>
      </c>
      <c r="S357">
        <f t="shared" si="41"/>
        <v>477049.07101028418</v>
      </c>
      <c r="W357">
        <f t="shared" si="43"/>
        <v>4300432.8947938662</v>
      </c>
    </row>
    <row r="358" spans="1:23" x14ac:dyDescent="0.25">
      <c r="A358" s="3" t="s">
        <v>10</v>
      </c>
      <c r="B358" s="2">
        <v>38</v>
      </c>
      <c r="C358">
        <v>20.45</v>
      </c>
      <c r="D358">
        <v>153.69999999999999</v>
      </c>
      <c r="E358" s="1" t="s">
        <v>1</v>
      </c>
      <c r="F358" s="1" t="s">
        <v>3</v>
      </c>
      <c r="J358" s="16">
        <v>477044.86900000001</v>
      </c>
      <c r="K358" s="16">
        <v>4300447.4529999997</v>
      </c>
      <c r="L358">
        <f t="shared" si="36"/>
        <v>0.19</v>
      </c>
      <c r="M358" s="2">
        <f t="shared" si="37"/>
        <v>20.64</v>
      </c>
      <c r="N358">
        <f t="shared" si="38"/>
        <v>2.6825710603152841</v>
      </c>
      <c r="O358">
        <f t="shared" si="39"/>
        <v>9.1449893786110774</v>
      </c>
      <c r="P358">
        <f t="shared" si="40"/>
        <v>-18.50347992311421</v>
      </c>
      <c r="S358">
        <f t="shared" si="41"/>
        <v>477054.01398937864</v>
      </c>
      <c r="W358">
        <f t="shared" si="43"/>
        <v>4300428.9495200766</v>
      </c>
    </row>
    <row r="359" spans="1:23" x14ac:dyDescent="0.25">
      <c r="A359" s="3" t="s">
        <v>10</v>
      </c>
      <c r="B359" s="2">
        <v>74</v>
      </c>
      <c r="C359">
        <v>20.21</v>
      </c>
      <c r="D359">
        <v>159</v>
      </c>
      <c r="E359" s="1" t="s">
        <v>1</v>
      </c>
      <c r="F359" s="1" t="s">
        <v>3</v>
      </c>
      <c r="J359" s="16">
        <v>477044.86900000001</v>
      </c>
      <c r="K359" s="16">
        <v>4300447.4529999997</v>
      </c>
      <c r="L359">
        <f t="shared" si="36"/>
        <v>0.37</v>
      </c>
      <c r="M359" s="2">
        <f t="shared" si="37"/>
        <v>20.580000000000002</v>
      </c>
      <c r="N359">
        <f t="shared" si="38"/>
        <v>2.7750735106709841</v>
      </c>
      <c r="O359">
        <f t="shared" si="39"/>
        <v>7.3752124016422789</v>
      </c>
      <c r="P359">
        <f t="shared" si="40"/>
        <v>-19.213085177312415</v>
      </c>
      <c r="S359">
        <f t="shared" si="41"/>
        <v>477052.24421240162</v>
      </c>
      <c r="W359">
        <f t="shared" si="43"/>
        <v>4300428.2399148224</v>
      </c>
    </row>
    <row r="360" spans="1:23" x14ac:dyDescent="0.25">
      <c r="A360" s="3" t="s">
        <v>10</v>
      </c>
      <c r="B360" s="2">
        <v>48</v>
      </c>
      <c r="C360">
        <v>21.1</v>
      </c>
      <c r="D360">
        <v>161.80000000000001</v>
      </c>
      <c r="E360" s="1" t="s">
        <v>1</v>
      </c>
      <c r="F360" s="1" t="s">
        <v>3</v>
      </c>
      <c r="J360" s="16">
        <v>477044.86900000001</v>
      </c>
      <c r="K360" s="16">
        <v>4300447.4529999997</v>
      </c>
      <c r="L360">
        <f t="shared" si="36"/>
        <v>0.24</v>
      </c>
      <c r="M360" s="2">
        <f t="shared" si="37"/>
        <v>21.34</v>
      </c>
      <c r="N360">
        <f t="shared" si="38"/>
        <v>2.8239427297268254</v>
      </c>
      <c r="O360">
        <f t="shared" si="39"/>
        <v>6.6652271610510399</v>
      </c>
      <c r="P360">
        <f t="shared" si="40"/>
        <v>-20.272403579536086</v>
      </c>
      <c r="S360">
        <f t="shared" si="41"/>
        <v>477051.53422716109</v>
      </c>
      <c r="W360">
        <f t="shared" si="43"/>
        <v>4300427.1805964205</v>
      </c>
    </row>
    <row r="361" spans="1:23" x14ac:dyDescent="0.25">
      <c r="A361" s="3" t="s">
        <v>10</v>
      </c>
      <c r="B361" s="2">
        <v>27</v>
      </c>
      <c r="C361">
        <v>24.2</v>
      </c>
      <c r="D361">
        <v>172.4</v>
      </c>
      <c r="E361" s="1" t="s">
        <v>1</v>
      </c>
      <c r="F361" s="1" t="s">
        <v>3</v>
      </c>
      <c r="G361" s="1" t="s">
        <v>5</v>
      </c>
      <c r="H361" s="1" t="s">
        <v>18</v>
      </c>
      <c r="J361" s="16">
        <v>477044.86900000001</v>
      </c>
      <c r="K361" s="16">
        <v>4300447.4529999997</v>
      </c>
      <c r="L361">
        <f t="shared" si="36"/>
        <v>0.13500000000000001</v>
      </c>
      <c r="M361" s="2">
        <f t="shared" si="37"/>
        <v>24.335000000000001</v>
      </c>
      <c r="N361">
        <f t="shared" si="38"/>
        <v>3.0089476304382243</v>
      </c>
      <c r="O361">
        <f t="shared" si="39"/>
        <v>3.2184592569070714</v>
      </c>
      <c r="P361">
        <f t="shared" si="40"/>
        <v>-24.121230172021271</v>
      </c>
      <c r="S361">
        <f t="shared" si="41"/>
        <v>477048.08745925693</v>
      </c>
      <c r="W361">
        <f t="shared" si="43"/>
        <v>4300423.3317698278</v>
      </c>
    </row>
    <row r="362" spans="1:23" x14ac:dyDescent="0.25">
      <c r="A362" s="3" t="s">
        <v>10</v>
      </c>
      <c r="B362" s="2">
        <v>50</v>
      </c>
      <c r="C362">
        <v>19.3</v>
      </c>
      <c r="D362">
        <v>167</v>
      </c>
      <c r="E362" s="1" t="s">
        <v>1</v>
      </c>
      <c r="F362" s="1" t="s">
        <v>3</v>
      </c>
      <c r="G362" s="1" t="s">
        <v>5</v>
      </c>
      <c r="H362" s="1" t="s">
        <v>18</v>
      </c>
      <c r="J362" s="16">
        <v>477044.86900000001</v>
      </c>
      <c r="K362" s="16">
        <v>4300447.4529999997</v>
      </c>
      <c r="L362">
        <f t="shared" si="36"/>
        <v>0.25</v>
      </c>
      <c r="M362" s="2">
        <f t="shared" si="37"/>
        <v>19.55</v>
      </c>
      <c r="N362">
        <f t="shared" si="38"/>
        <v>2.9146998508305302</v>
      </c>
      <c r="O362">
        <f t="shared" si="39"/>
        <v>4.3977931124225647</v>
      </c>
      <c r="P362">
        <f t="shared" si="40"/>
        <v>-19.048934766551348</v>
      </c>
      <c r="S362">
        <f t="shared" si="41"/>
        <v>477049.26679311245</v>
      </c>
      <c r="W362">
        <f t="shared" si="43"/>
        <v>4300428.4040652337</v>
      </c>
    </row>
    <row r="363" spans="1:23" x14ac:dyDescent="0.25">
      <c r="A363" s="3" t="s">
        <v>10</v>
      </c>
      <c r="B363" s="2">
        <v>32.200000000000003</v>
      </c>
      <c r="C363">
        <v>33.200000000000003</v>
      </c>
      <c r="D363">
        <v>163</v>
      </c>
      <c r="E363" s="1" t="s">
        <v>1</v>
      </c>
      <c r="F363" s="1" t="s">
        <v>3</v>
      </c>
      <c r="H363" s="1" t="s">
        <v>18</v>
      </c>
      <c r="J363" s="16">
        <v>477044.86900000001</v>
      </c>
      <c r="K363" s="16">
        <v>4300447.4529999997</v>
      </c>
      <c r="L363">
        <f t="shared" si="36"/>
        <v>0.161</v>
      </c>
      <c r="M363" s="2">
        <f t="shared" si="37"/>
        <v>33.361000000000004</v>
      </c>
      <c r="N363">
        <f t="shared" si="38"/>
        <v>2.8448866807507573</v>
      </c>
      <c r="O363">
        <f t="shared" si="39"/>
        <v>9.7538124412552172</v>
      </c>
      <c r="P363">
        <f t="shared" si="40"/>
        <v>-31.903282963682834</v>
      </c>
      <c r="S363">
        <f t="shared" si="41"/>
        <v>477054.62281244126</v>
      </c>
      <c r="W363">
        <f t="shared" si="43"/>
        <v>4300415.5497170361</v>
      </c>
    </row>
    <row r="364" spans="1:23" x14ac:dyDescent="0.25">
      <c r="A364" s="3" t="s">
        <v>11</v>
      </c>
      <c r="B364" s="2">
        <v>46.5</v>
      </c>
      <c r="C364">
        <v>12.44</v>
      </c>
      <c r="D364">
        <v>177.3</v>
      </c>
      <c r="E364" s="1" t="s">
        <v>1</v>
      </c>
      <c r="F364" s="1" t="s">
        <v>3</v>
      </c>
      <c r="H364" s="1" t="s">
        <v>18</v>
      </c>
      <c r="J364" s="17">
        <v>477056.09</v>
      </c>
      <c r="K364" s="17">
        <v>4300413.9519999996</v>
      </c>
      <c r="L364">
        <f t="shared" si="36"/>
        <v>0.23250000000000001</v>
      </c>
      <c r="M364" s="2">
        <f t="shared" si="37"/>
        <v>12.672499999999999</v>
      </c>
      <c r="N364">
        <f t="shared" si="38"/>
        <v>3.0944687637859465</v>
      </c>
      <c r="O364">
        <f t="shared" si="39"/>
        <v>0.5969564966179447</v>
      </c>
      <c r="P364">
        <f t="shared" si="40"/>
        <v>-12.658431940455564</v>
      </c>
      <c r="S364">
        <f t="shared" si="41"/>
        <v>477056.68695649662</v>
      </c>
      <c r="W364">
        <f t="shared" si="43"/>
        <v>4300401.2935680589</v>
      </c>
    </row>
    <row r="365" spans="1:23" x14ac:dyDescent="0.25">
      <c r="A365" s="3" t="s">
        <v>11</v>
      </c>
      <c r="B365" s="2">
        <v>58.5</v>
      </c>
      <c r="C365">
        <v>40.9</v>
      </c>
      <c r="D365">
        <v>175.9</v>
      </c>
      <c r="E365" s="1" t="s">
        <v>1</v>
      </c>
      <c r="F365" s="1" t="s">
        <v>3</v>
      </c>
      <c r="G365" s="1" t="s">
        <v>5</v>
      </c>
      <c r="J365" s="17">
        <v>477056.09</v>
      </c>
      <c r="K365" s="17">
        <v>4300413.9519999996</v>
      </c>
      <c r="L365">
        <f t="shared" si="36"/>
        <v>0.29249999999999998</v>
      </c>
      <c r="M365" s="2">
        <f t="shared" si="37"/>
        <v>41.192499999999995</v>
      </c>
      <c r="N365">
        <f t="shared" si="38"/>
        <v>3.0700341542580256</v>
      </c>
      <c r="O365">
        <f t="shared" si="39"/>
        <v>2.9451584756741687</v>
      </c>
      <c r="P365">
        <f t="shared" si="40"/>
        <v>-41.087079450882904</v>
      </c>
      <c r="S365">
        <f t="shared" si="41"/>
        <v>477059.03515847569</v>
      </c>
      <c r="W365">
        <f t="shared" si="43"/>
        <v>4300372.8649205491</v>
      </c>
    </row>
    <row r="366" spans="1:23" x14ac:dyDescent="0.25">
      <c r="A366" s="3" t="s">
        <v>11</v>
      </c>
      <c r="B366" s="2">
        <v>77.8</v>
      </c>
      <c r="C366">
        <v>43.19</v>
      </c>
      <c r="D366">
        <v>173</v>
      </c>
      <c r="E366" s="1" t="s">
        <v>1</v>
      </c>
      <c r="F366" s="1" t="s">
        <v>3</v>
      </c>
      <c r="H366" s="1" t="s">
        <v>18</v>
      </c>
      <c r="J366" s="17">
        <v>477056.09</v>
      </c>
      <c r="K366" s="17">
        <v>4300413.9519999996</v>
      </c>
      <c r="L366">
        <f t="shared" si="36"/>
        <v>0.38900000000000001</v>
      </c>
      <c r="M366" s="2">
        <f t="shared" si="37"/>
        <v>43.579000000000001</v>
      </c>
      <c r="N366">
        <f t="shared" si="38"/>
        <v>3.0194196059501901</v>
      </c>
      <c r="O366">
        <f t="shared" si="39"/>
        <v>5.3109441162529247</v>
      </c>
      <c r="P366">
        <f t="shared" si="40"/>
        <v>-43.254168742377175</v>
      </c>
      <c r="S366">
        <f t="shared" si="41"/>
        <v>477061.40094411629</v>
      </c>
      <c r="W366">
        <f t="shared" si="43"/>
        <v>4300370.6978312572</v>
      </c>
    </row>
    <row r="367" spans="1:23" x14ac:dyDescent="0.25">
      <c r="A367" s="3" t="s">
        <v>11</v>
      </c>
      <c r="B367" s="2">
        <v>53.4</v>
      </c>
      <c r="C367">
        <v>11.44</v>
      </c>
      <c r="D367">
        <v>254.9</v>
      </c>
      <c r="E367" s="1" t="s">
        <v>1</v>
      </c>
      <c r="F367" s="1" t="s">
        <v>3</v>
      </c>
      <c r="H367" s="1" t="s">
        <v>18</v>
      </c>
      <c r="J367" s="17">
        <v>477056.09</v>
      </c>
      <c r="K367" s="17">
        <v>4300413.9519999996</v>
      </c>
      <c r="L367">
        <f t="shared" si="36"/>
        <v>0.26700000000000002</v>
      </c>
      <c r="M367" s="2">
        <f t="shared" si="37"/>
        <v>11.706999999999999</v>
      </c>
      <c r="N367">
        <f t="shared" si="38"/>
        <v>4.4488442633335463</v>
      </c>
      <c r="O367">
        <f t="shared" si="39"/>
        <v>-11.302788089703087</v>
      </c>
      <c r="P367">
        <f t="shared" si="40"/>
        <v>-3.0497262826794813</v>
      </c>
      <c r="S367">
        <f t="shared" si="41"/>
        <v>477044.7872119103</v>
      </c>
      <c r="W367">
        <f t="shared" si="43"/>
        <v>4300410.9022737173</v>
      </c>
    </row>
    <row r="368" spans="1:23" x14ac:dyDescent="0.25">
      <c r="A368" s="3" t="s">
        <v>82</v>
      </c>
      <c r="B368" s="2">
        <v>43.7</v>
      </c>
      <c r="C368">
        <v>22.53</v>
      </c>
      <c r="D368">
        <v>346.5</v>
      </c>
      <c r="E368" s="1" t="s">
        <v>1</v>
      </c>
      <c r="F368" s="1" t="s">
        <v>3</v>
      </c>
      <c r="H368" s="1" t="s">
        <v>18</v>
      </c>
      <c r="J368" s="17">
        <v>477033.90700000001</v>
      </c>
      <c r="K368" s="17">
        <v>4300383.1449999996</v>
      </c>
      <c r="L368">
        <f t="shared" si="36"/>
        <v>0.21850000000000003</v>
      </c>
      <c r="M368" s="2">
        <f t="shared" si="37"/>
        <v>22.7485</v>
      </c>
      <c r="N368">
        <f t="shared" si="38"/>
        <v>6.0475658581603522</v>
      </c>
      <c r="O368">
        <f t="shared" si="39"/>
        <v>-5.3105318596760593</v>
      </c>
      <c r="P368">
        <f t="shared" si="40"/>
        <v>22.119957134166548</v>
      </c>
      <c r="S368">
        <f t="shared" si="41"/>
        <v>477028.59646814031</v>
      </c>
      <c r="W368">
        <f t="shared" si="43"/>
        <v>4300405.2649571337</v>
      </c>
    </row>
    <row r="369" spans="1:23" x14ac:dyDescent="0.25">
      <c r="A369" s="3" t="s">
        <v>82</v>
      </c>
      <c r="B369" s="2">
        <v>32.200000000000003</v>
      </c>
      <c r="C369">
        <v>36.42</v>
      </c>
      <c r="D369">
        <v>316.60000000000002</v>
      </c>
      <c r="E369" s="1" t="s">
        <v>1</v>
      </c>
      <c r="F369" s="1" t="s">
        <v>3</v>
      </c>
      <c r="H369" s="1" t="s">
        <v>18</v>
      </c>
      <c r="J369" s="17">
        <v>477033.90700000001</v>
      </c>
      <c r="K369" s="17">
        <v>4300383.1449999996</v>
      </c>
      <c r="L369">
        <f t="shared" si="36"/>
        <v>0.161</v>
      </c>
      <c r="M369" s="2">
        <f t="shared" si="37"/>
        <v>36.581000000000003</v>
      </c>
      <c r="N369">
        <f t="shared" si="38"/>
        <v>5.5257124118140482</v>
      </c>
      <c r="O369">
        <f t="shared" si="39"/>
        <v>-25.134348232736585</v>
      </c>
      <c r="P369">
        <f t="shared" si="40"/>
        <v>26.57882803878929</v>
      </c>
      <c r="S369">
        <f t="shared" si="41"/>
        <v>477008.77265176724</v>
      </c>
      <c r="W369">
        <f t="shared" si="43"/>
        <v>4300409.7238280382</v>
      </c>
    </row>
    <row r="370" spans="1:23" x14ac:dyDescent="0.25">
      <c r="A370" s="3" t="s">
        <v>82</v>
      </c>
      <c r="B370" s="2">
        <v>41.2</v>
      </c>
      <c r="C370">
        <v>33.19</v>
      </c>
      <c r="D370">
        <v>321.7</v>
      </c>
      <c r="E370" s="1" t="s">
        <v>1</v>
      </c>
      <c r="F370" s="1" t="s">
        <v>3</v>
      </c>
      <c r="J370" s="17">
        <v>477033.90700000001</v>
      </c>
      <c r="K370" s="17">
        <v>4300383.1449999996</v>
      </c>
      <c r="L370">
        <f t="shared" si="36"/>
        <v>0.20600000000000002</v>
      </c>
      <c r="M370" s="2">
        <f t="shared" si="37"/>
        <v>33.396000000000001</v>
      </c>
      <c r="N370">
        <f t="shared" si="38"/>
        <v>5.6147242036657579</v>
      </c>
      <c r="O370">
        <f t="shared" si="39"/>
        <v>-20.698140545830512</v>
      </c>
      <c r="P370">
        <f t="shared" si="40"/>
        <v>26.208391670322829</v>
      </c>
      <c r="S370">
        <f t="shared" si="41"/>
        <v>477013.2088594542</v>
      </c>
      <c r="W370">
        <f t="shared" si="43"/>
        <v>4300409.3533916697</v>
      </c>
    </row>
    <row r="371" spans="1:23" x14ac:dyDescent="0.25">
      <c r="A371" s="3" t="s">
        <v>82</v>
      </c>
      <c r="B371" s="2">
        <v>57.4</v>
      </c>
      <c r="C371">
        <v>28.5</v>
      </c>
      <c r="D371">
        <v>101.8</v>
      </c>
      <c r="E371" s="1" t="s">
        <v>1</v>
      </c>
      <c r="F371" s="1" t="s">
        <v>3</v>
      </c>
      <c r="I371" t="s">
        <v>13</v>
      </c>
      <c r="J371" s="17">
        <v>477033.90700000001</v>
      </c>
      <c r="K371" s="17">
        <v>4300383.1449999996</v>
      </c>
      <c r="L371">
        <f t="shared" si="36"/>
        <v>0.28699999999999998</v>
      </c>
      <c r="M371" s="2">
        <f t="shared" si="37"/>
        <v>28.786999999999999</v>
      </c>
      <c r="N371">
        <f t="shared" si="38"/>
        <v>1.7767451785302275</v>
      </c>
      <c r="O371">
        <f t="shared" si="39"/>
        <v>28.178655520282625</v>
      </c>
      <c r="P371">
        <f t="shared" si="40"/>
        <v>-5.886827844369618</v>
      </c>
      <c r="S371">
        <f t="shared" si="41"/>
        <v>477062.08565552026</v>
      </c>
      <c r="W371">
        <f t="shared" si="43"/>
        <v>4300377.2581721554</v>
      </c>
    </row>
    <row r="372" spans="1:23" x14ac:dyDescent="0.25">
      <c r="A372" s="3" t="s">
        <v>82</v>
      </c>
      <c r="B372" s="2">
        <v>160</v>
      </c>
      <c r="C372">
        <v>25.7</v>
      </c>
      <c r="D372">
        <v>133</v>
      </c>
      <c r="E372" s="1" t="s">
        <v>1</v>
      </c>
      <c r="F372" s="1" t="s">
        <v>3</v>
      </c>
      <c r="J372" s="17">
        <v>477033.90700000001</v>
      </c>
      <c r="K372" s="17">
        <v>4300383.1449999996</v>
      </c>
      <c r="L372">
        <f t="shared" si="36"/>
        <v>0.8</v>
      </c>
      <c r="M372" s="2">
        <f t="shared" si="37"/>
        <v>26.5</v>
      </c>
      <c r="N372">
        <f t="shared" si="38"/>
        <v>2.3212879051524582</v>
      </c>
      <c r="O372">
        <f t="shared" si="39"/>
        <v>19.380873092908018</v>
      </c>
      <c r="P372">
        <f t="shared" si="40"/>
        <v>-18.072956541656207</v>
      </c>
      <c r="S372">
        <f t="shared" si="41"/>
        <v>477053.28787309292</v>
      </c>
      <c r="W372">
        <f t="shared" ref="W372:W403" si="44">K372+P372</f>
        <v>4300365.072043458</v>
      </c>
    </row>
    <row r="373" spans="1:23" x14ac:dyDescent="0.25">
      <c r="A373" s="3" t="s">
        <v>82</v>
      </c>
      <c r="B373" s="2">
        <v>52.7</v>
      </c>
      <c r="C373">
        <v>12.73</v>
      </c>
      <c r="D373">
        <v>230.3</v>
      </c>
      <c r="E373" s="1" t="s">
        <v>1</v>
      </c>
      <c r="F373" s="1" t="s">
        <v>3</v>
      </c>
      <c r="J373" s="17">
        <v>477033.90700000001</v>
      </c>
      <c r="K373" s="17">
        <v>4300383.1449999996</v>
      </c>
      <c r="L373">
        <f t="shared" si="36"/>
        <v>0.26350000000000001</v>
      </c>
      <c r="M373" s="2">
        <f t="shared" si="37"/>
        <v>12.993500000000001</v>
      </c>
      <c r="N373">
        <f t="shared" si="38"/>
        <v>4.0194932673429413</v>
      </c>
      <c r="O373">
        <f t="shared" si="39"/>
        <v>-9.9971931185018352</v>
      </c>
      <c r="P373">
        <f t="shared" si="40"/>
        <v>-8.2998296368889157</v>
      </c>
      <c r="S373">
        <f t="shared" si="41"/>
        <v>477023.90980688151</v>
      </c>
      <c r="W373">
        <f t="shared" si="44"/>
        <v>4300374.8451703629</v>
      </c>
    </row>
    <row r="374" spans="1:23" x14ac:dyDescent="0.25">
      <c r="A374" s="3" t="s">
        <v>82</v>
      </c>
      <c r="B374" s="2">
        <v>53.5</v>
      </c>
      <c r="C374">
        <v>14.73</v>
      </c>
      <c r="D374">
        <v>230.3</v>
      </c>
      <c r="E374" s="1" t="s">
        <v>1</v>
      </c>
      <c r="F374" s="1" t="s">
        <v>3</v>
      </c>
      <c r="J374" s="17">
        <v>477033.90700000001</v>
      </c>
      <c r="K374" s="17">
        <v>4300383.1449999996</v>
      </c>
      <c r="L374">
        <f t="shared" si="36"/>
        <v>0.26750000000000002</v>
      </c>
      <c r="M374" s="2">
        <f t="shared" si="37"/>
        <v>14.9975</v>
      </c>
      <c r="N374">
        <f t="shared" si="38"/>
        <v>4.0194932673429413</v>
      </c>
      <c r="O374">
        <f t="shared" si="39"/>
        <v>-11.539069826815812</v>
      </c>
      <c r="P374">
        <f t="shared" si="40"/>
        <v>-9.5799203431901727</v>
      </c>
      <c r="S374">
        <f t="shared" si="41"/>
        <v>477022.36793017318</v>
      </c>
      <c r="W374">
        <f t="shared" si="44"/>
        <v>4300373.5650796564</v>
      </c>
    </row>
    <row r="375" spans="1:23" x14ac:dyDescent="0.25">
      <c r="A375" s="3" t="s">
        <v>82</v>
      </c>
      <c r="B375" s="2">
        <v>60.5</v>
      </c>
      <c r="C375">
        <v>9.99</v>
      </c>
      <c r="D375">
        <v>251.6</v>
      </c>
      <c r="E375" s="1" t="s">
        <v>1</v>
      </c>
      <c r="F375" s="1" t="s">
        <v>3</v>
      </c>
      <c r="H375" s="1" t="s">
        <v>18</v>
      </c>
      <c r="J375" s="17">
        <v>477033.90700000001</v>
      </c>
      <c r="K375" s="17">
        <v>4300383.1449999996</v>
      </c>
      <c r="L375">
        <f t="shared" si="36"/>
        <v>0.30249999999999999</v>
      </c>
      <c r="M375" s="2">
        <f t="shared" si="37"/>
        <v>10.2925</v>
      </c>
      <c r="N375">
        <f t="shared" si="38"/>
        <v>4.3912483980177335</v>
      </c>
      <c r="O375">
        <f t="shared" si="39"/>
        <v>-9.7663063498509821</v>
      </c>
      <c r="P375">
        <f t="shared" si="40"/>
        <v>-3.2488177127780498</v>
      </c>
      <c r="S375">
        <f t="shared" si="41"/>
        <v>477024.14069365017</v>
      </c>
      <c r="W375">
        <f t="shared" si="44"/>
        <v>4300379.8961822866</v>
      </c>
    </row>
    <row r="376" spans="1:23" x14ac:dyDescent="0.25">
      <c r="A376" s="3" t="s">
        <v>82</v>
      </c>
      <c r="B376" s="2">
        <v>52.2</v>
      </c>
      <c r="C376">
        <v>11.67</v>
      </c>
      <c r="D376">
        <v>274.60000000000002</v>
      </c>
      <c r="E376" s="1" t="s">
        <v>1</v>
      </c>
      <c r="F376" s="1" t="s">
        <v>3</v>
      </c>
      <c r="J376" s="17">
        <v>477033.90700000001</v>
      </c>
      <c r="K376" s="17">
        <v>4300383.1449999996</v>
      </c>
      <c r="L376">
        <f t="shared" si="36"/>
        <v>0.26100000000000001</v>
      </c>
      <c r="M376" s="2">
        <f t="shared" si="37"/>
        <v>11.930999999999999</v>
      </c>
      <c r="N376">
        <f t="shared" si="38"/>
        <v>4.7926741259764292</v>
      </c>
      <c r="O376">
        <f t="shared" si="39"/>
        <v>-11.892568798861484</v>
      </c>
      <c r="P376">
        <f t="shared" si="40"/>
        <v>0.95685336616761751</v>
      </c>
      <c r="S376">
        <f t="shared" si="41"/>
        <v>477022.01443120115</v>
      </c>
      <c r="W376">
        <f t="shared" si="44"/>
        <v>4300384.101853366</v>
      </c>
    </row>
    <row r="377" spans="1:23" x14ac:dyDescent="0.25">
      <c r="A377" s="4" t="s">
        <v>16</v>
      </c>
      <c r="B377" s="2">
        <v>51.8</v>
      </c>
      <c r="C377">
        <v>13.63</v>
      </c>
      <c r="D377">
        <v>10.85</v>
      </c>
      <c r="E377" s="1" t="s">
        <v>1</v>
      </c>
      <c r="F377" s="1" t="s">
        <v>3</v>
      </c>
      <c r="J377" s="17">
        <v>477054.10399999999</v>
      </c>
      <c r="K377" s="17">
        <v>4300360.0199999996</v>
      </c>
      <c r="L377">
        <f t="shared" si="36"/>
        <v>0.25900000000000001</v>
      </c>
      <c r="M377" s="2">
        <f t="shared" si="37"/>
        <v>13.889000000000001</v>
      </c>
      <c r="N377">
        <f t="shared" si="38"/>
        <v>0.18936822384138474</v>
      </c>
      <c r="O377">
        <f t="shared" si="39"/>
        <v>2.6144438384902218</v>
      </c>
      <c r="P377">
        <f t="shared" si="40"/>
        <v>13.640711287003349</v>
      </c>
      <c r="S377">
        <f t="shared" si="41"/>
        <v>477056.71844383847</v>
      </c>
      <c r="W377">
        <f t="shared" si="44"/>
        <v>4300373.6607112866</v>
      </c>
    </row>
    <row r="378" spans="1:23" x14ac:dyDescent="0.25">
      <c r="A378" s="3" t="s">
        <v>17</v>
      </c>
      <c r="B378" s="2">
        <v>26.1</v>
      </c>
      <c r="C378">
        <v>1.56</v>
      </c>
      <c r="D378">
        <v>142</v>
      </c>
      <c r="E378" s="1" t="s">
        <v>1</v>
      </c>
      <c r="F378" s="1" t="s">
        <v>3</v>
      </c>
      <c r="G378" s="1" t="s">
        <v>5</v>
      </c>
      <c r="H378" s="1" t="s">
        <v>18</v>
      </c>
      <c r="J378" s="17">
        <v>477136.13900000002</v>
      </c>
      <c r="K378" s="17">
        <v>4300422.2510000002</v>
      </c>
      <c r="L378">
        <f t="shared" si="36"/>
        <v>0.1305</v>
      </c>
      <c r="M378" s="2">
        <f t="shared" si="37"/>
        <v>1.6905000000000001</v>
      </c>
      <c r="N378">
        <f t="shared" si="38"/>
        <v>2.4783675378319479</v>
      </c>
      <c r="O378">
        <f t="shared" si="39"/>
        <v>1.0407757240380255</v>
      </c>
      <c r="P378">
        <f t="shared" si="40"/>
        <v>-1.3321321789721634</v>
      </c>
      <c r="S378">
        <f t="shared" si="41"/>
        <v>477137.17977572407</v>
      </c>
      <c r="W378">
        <f t="shared" si="44"/>
        <v>4300420.9188678209</v>
      </c>
    </row>
    <row r="379" spans="1:23" x14ac:dyDescent="0.25">
      <c r="A379" s="3" t="s">
        <v>17</v>
      </c>
      <c r="B379" s="2">
        <v>25</v>
      </c>
      <c r="C379">
        <v>11.16</v>
      </c>
      <c r="D379">
        <v>226.3</v>
      </c>
      <c r="E379" s="1" t="s">
        <v>1</v>
      </c>
      <c r="F379" s="1" t="s">
        <v>3</v>
      </c>
      <c r="J379" s="17">
        <v>477136.13900000002</v>
      </c>
      <c r="K379" s="17">
        <v>4300422.2510000002</v>
      </c>
      <c r="L379">
        <f t="shared" si="36"/>
        <v>0.125</v>
      </c>
      <c r="M379" s="2">
        <f t="shared" si="37"/>
        <v>11.285</v>
      </c>
      <c r="N379">
        <f t="shared" si="38"/>
        <v>3.949680097263168</v>
      </c>
      <c r="O379">
        <f t="shared" si="39"/>
        <v>-8.1586842415894782</v>
      </c>
      <c r="P379">
        <f t="shared" si="40"/>
        <v>-7.7966080090023446</v>
      </c>
      <c r="S379">
        <f t="shared" si="41"/>
        <v>477127.98031575844</v>
      </c>
      <c r="W379">
        <f t="shared" si="44"/>
        <v>4300414.4543919908</v>
      </c>
    </row>
    <row r="380" spans="1:23" x14ac:dyDescent="0.25">
      <c r="A380" s="3" t="s">
        <v>17</v>
      </c>
      <c r="B380">
        <f>SQRT(28.3^2+22.5^2)</f>
        <v>36.154391157921602</v>
      </c>
      <c r="C380">
        <v>17.61</v>
      </c>
      <c r="D380">
        <v>333.5</v>
      </c>
      <c r="E380" s="1" t="s">
        <v>1</v>
      </c>
      <c r="F380" s="1" t="s">
        <v>3</v>
      </c>
      <c r="I380" t="s">
        <v>28</v>
      </c>
      <c r="J380" s="17">
        <v>477136.13900000002</v>
      </c>
      <c r="K380" s="17">
        <v>4300422.2510000002</v>
      </c>
      <c r="L380">
        <f t="shared" si="36"/>
        <v>0.180771955789608</v>
      </c>
      <c r="M380" s="2">
        <f t="shared" si="37"/>
        <v>17.790771955789609</v>
      </c>
      <c r="N380">
        <f t="shared" si="38"/>
        <v>5.8206730554010893</v>
      </c>
      <c r="O380">
        <f t="shared" si="39"/>
        <v>-7.9382035402086375</v>
      </c>
      <c r="P380">
        <f t="shared" si="40"/>
        <v>15.921573142661785</v>
      </c>
      <c r="S380">
        <f t="shared" si="41"/>
        <v>477128.2007964598</v>
      </c>
      <c r="W380">
        <f t="shared" si="44"/>
        <v>4300438.1725731427</v>
      </c>
    </row>
    <row r="381" spans="1:23" x14ac:dyDescent="0.25">
      <c r="A381" s="3" t="s">
        <v>17</v>
      </c>
      <c r="B381" s="2">
        <v>53.2</v>
      </c>
      <c r="C381">
        <v>31</v>
      </c>
      <c r="D381">
        <v>140</v>
      </c>
      <c r="E381" s="1" t="s">
        <v>1</v>
      </c>
      <c r="F381" s="1" t="s">
        <v>3</v>
      </c>
      <c r="H381" s="1" t="s">
        <v>18</v>
      </c>
      <c r="J381" s="17">
        <v>477136.13900000002</v>
      </c>
      <c r="K381" s="17">
        <v>4300422.2510000002</v>
      </c>
      <c r="L381">
        <f t="shared" si="36"/>
        <v>0.26600000000000001</v>
      </c>
      <c r="M381" s="2">
        <f t="shared" si="37"/>
        <v>31.265999999999998</v>
      </c>
      <c r="N381">
        <f t="shared" si="38"/>
        <v>2.4434609527920612</v>
      </c>
      <c r="O381">
        <f t="shared" si="39"/>
        <v>20.097397404459343</v>
      </c>
      <c r="P381">
        <f t="shared" si="40"/>
        <v>-23.951145558557961</v>
      </c>
      <c r="S381">
        <f t="shared" si="41"/>
        <v>477156.23639740446</v>
      </c>
      <c r="W381">
        <f t="shared" si="44"/>
        <v>4300398.2998544415</v>
      </c>
    </row>
    <row r="382" spans="1:23" x14ac:dyDescent="0.25">
      <c r="A382" s="3" t="s">
        <v>17</v>
      </c>
      <c r="B382" s="2">
        <v>29.2</v>
      </c>
      <c r="C382">
        <v>20.89</v>
      </c>
      <c r="D382">
        <v>252.7</v>
      </c>
      <c r="E382" s="1" t="s">
        <v>1</v>
      </c>
      <c r="F382" s="1" t="s">
        <v>3</v>
      </c>
      <c r="J382" s="17">
        <v>477136.13900000002</v>
      </c>
      <c r="K382" s="17">
        <v>4300422.2510000002</v>
      </c>
      <c r="L382">
        <f t="shared" si="36"/>
        <v>0.14599999999999999</v>
      </c>
      <c r="M382" s="2">
        <f t="shared" si="37"/>
        <v>21.036000000000001</v>
      </c>
      <c r="N382">
        <f t="shared" si="38"/>
        <v>4.4104470197896708</v>
      </c>
      <c r="O382">
        <f t="shared" si="39"/>
        <v>-20.08434817834085</v>
      </c>
      <c r="P382">
        <f t="shared" si="40"/>
        <v>-6.2555778511003073</v>
      </c>
      <c r="S382">
        <f t="shared" si="41"/>
        <v>477116.05465182167</v>
      </c>
      <c r="W382">
        <f t="shared" si="44"/>
        <v>4300415.9954221491</v>
      </c>
    </row>
    <row r="383" spans="1:23" x14ac:dyDescent="0.25">
      <c r="A383" s="3" t="s">
        <v>30</v>
      </c>
      <c r="B383" s="2">
        <v>48.4</v>
      </c>
      <c r="C383">
        <v>24.43</v>
      </c>
      <c r="D383">
        <v>272.5</v>
      </c>
      <c r="E383" s="1" t="s">
        <v>1</v>
      </c>
      <c r="F383" s="1" t="s">
        <v>3</v>
      </c>
      <c r="J383" s="17">
        <v>477126.61700000003</v>
      </c>
      <c r="K383" s="17">
        <v>4300458.8810000001</v>
      </c>
      <c r="L383">
        <f t="shared" si="36"/>
        <v>0.24199999999999999</v>
      </c>
      <c r="M383" s="2">
        <f t="shared" si="37"/>
        <v>24.672000000000001</v>
      </c>
      <c r="N383">
        <f t="shared" si="38"/>
        <v>4.7560222116845479</v>
      </c>
      <c r="O383">
        <f t="shared" si="39"/>
        <v>-24.648517722867595</v>
      </c>
      <c r="P383">
        <f t="shared" si="40"/>
        <v>1.076177525077564</v>
      </c>
      <c r="S383">
        <f t="shared" si="41"/>
        <v>477101.96848227718</v>
      </c>
      <c r="W383">
        <f t="shared" si="44"/>
        <v>4300459.9571775254</v>
      </c>
    </row>
    <row r="384" spans="1:23" x14ac:dyDescent="0.25">
      <c r="A384" s="3" t="s">
        <v>30</v>
      </c>
      <c r="B384">
        <f>SQRT(48.2^2+32.1^2)</f>
        <v>57.910707127438883</v>
      </c>
      <c r="C384">
        <v>36.97</v>
      </c>
      <c r="D384">
        <v>323.5</v>
      </c>
      <c r="E384" s="1" t="s">
        <v>1</v>
      </c>
      <c r="F384" s="1" t="s">
        <v>3</v>
      </c>
      <c r="G384" s="1" t="s">
        <v>5</v>
      </c>
      <c r="I384" t="s">
        <v>31</v>
      </c>
      <c r="J384" s="17">
        <v>477126.61700000003</v>
      </c>
      <c r="K384" s="17">
        <v>4300458.8810000001</v>
      </c>
      <c r="L384">
        <f t="shared" si="36"/>
        <v>0.28955353563719444</v>
      </c>
      <c r="M384" s="2">
        <f t="shared" si="37"/>
        <v>37.259553535637195</v>
      </c>
      <c r="N384">
        <f t="shared" si="38"/>
        <v>5.6461401302016565</v>
      </c>
      <c r="O384">
        <f t="shared" si="39"/>
        <v>-22.162831467178499</v>
      </c>
      <c r="P384">
        <f t="shared" si="40"/>
        <v>29.951347733156464</v>
      </c>
      <c r="S384">
        <f t="shared" si="41"/>
        <v>477104.45416853286</v>
      </c>
      <c r="W384">
        <f t="shared" si="44"/>
        <v>4300488.832347733</v>
      </c>
    </row>
    <row r="385" spans="1:23" x14ac:dyDescent="0.25">
      <c r="A385" s="3" t="s">
        <v>30</v>
      </c>
      <c r="B385" s="2">
        <v>66.8</v>
      </c>
      <c r="C385">
        <v>29.95</v>
      </c>
      <c r="D385">
        <v>359</v>
      </c>
      <c r="E385" s="1" t="s">
        <v>1</v>
      </c>
      <c r="F385" s="1" t="s">
        <v>3</v>
      </c>
      <c r="J385" s="17">
        <v>477126.61700000003</v>
      </c>
      <c r="K385" s="17">
        <v>4300458.8810000001</v>
      </c>
      <c r="L385">
        <f t="shared" si="36"/>
        <v>0.33399999999999996</v>
      </c>
      <c r="M385" s="2">
        <f t="shared" si="37"/>
        <v>30.283999999999999</v>
      </c>
      <c r="N385">
        <f t="shared" si="38"/>
        <v>6.2657320146596431</v>
      </c>
      <c r="O385">
        <f t="shared" si="39"/>
        <v>-0.52852867654669533</v>
      </c>
      <c r="P385">
        <f t="shared" si="40"/>
        <v>30.279387600116152</v>
      </c>
      <c r="S385">
        <f t="shared" si="41"/>
        <v>477126.08847132348</v>
      </c>
      <c r="W385">
        <f t="shared" si="44"/>
        <v>4300489.1603875998</v>
      </c>
    </row>
    <row r="386" spans="1:23" x14ac:dyDescent="0.25">
      <c r="A386" s="3" t="s">
        <v>30</v>
      </c>
      <c r="B386" s="2">
        <f>SQRT(36.5^2+50.5^2)</f>
        <v>62.309710318697519</v>
      </c>
      <c r="C386">
        <v>22.23</v>
      </c>
      <c r="D386">
        <v>2.6</v>
      </c>
      <c r="E386" s="1" t="s">
        <v>1</v>
      </c>
      <c r="F386" s="1" t="s">
        <v>3</v>
      </c>
      <c r="H386" s="1" t="s">
        <v>18</v>
      </c>
      <c r="I386" s="3" t="s">
        <v>32</v>
      </c>
      <c r="J386" s="17">
        <v>477126.61700000003</v>
      </c>
      <c r="K386" s="17">
        <v>4300458.8810000001</v>
      </c>
      <c r="L386">
        <f t="shared" ref="L386:L449" si="45">B386/2/100</f>
        <v>0.3115485515934876</v>
      </c>
      <c r="M386" s="2">
        <f t="shared" ref="M386:M449" si="46">C386+L386</f>
        <v>22.54154855159349</v>
      </c>
      <c r="N386">
        <f t="shared" ref="N386:N449" si="47">D386*(PI()/180)</f>
        <v>4.5378560551852569E-2</v>
      </c>
      <c r="O386">
        <f t="shared" ref="O386:O449" si="48">M386*SIN(N386)</f>
        <v>1.0225519993609333</v>
      </c>
      <c r="P386">
        <f t="shared" ref="P386:P449" si="49">M386*COS(N386)</f>
        <v>22.518343600550409</v>
      </c>
      <c r="S386">
        <f t="shared" ref="S386:S449" si="50">J386+O386</f>
        <v>477127.6395519994</v>
      </c>
      <c r="W386">
        <f t="shared" si="44"/>
        <v>4300481.3993436005</v>
      </c>
    </row>
    <row r="387" spans="1:23" x14ac:dyDescent="0.25">
      <c r="A387" s="3" t="s">
        <v>30</v>
      </c>
      <c r="B387" s="2">
        <v>40</v>
      </c>
      <c r="C387">
        <v>10.61</v>
      </c>
      <c r="D387">
        <v>297</v>
      </c>
      <c r="E387" s="1" t="s">
        <v>1</v>
      </c>
      <c r="F387" s="1" t="s">
        <v>3</v>
      </c>
      <c r="J387" s="17">
        <v>477126.61700000003</v>
      </c>
      <c r="K387" s="17">
        <v>4300458.8810000001</v>
      </c>
      <c r="L387">
        <f t="shared" si="45"/>
        <v>0.2</v>
      </c>
      <c r="M387" s="2">
        <f t="shared" si="46"/>
        <v>10.809999999999999</v>
      </c>
      <c r="N387">
        <f t="shared" si="47"/>
        <v>5.1836278784231586</v>
      </c>
      <c r="O387">
        <f t="shared" si="48"/>
        <v>-9.6317805264762555</v>
      </c>
      <c r="P387">
        <f t="shared" si="49"/>
        <v>4.907637302184499</v>
      </c>
      <c r="S387">
        <f t="shared" si="50"/>
        <v>477116.98521947354</v>
      </c>
      <c r="W387">
        <f t="shared" si="44"/>
        <v>4300463.7886373019</v>
      </c>
    </row>
    <row r="388" spans="1:23" x14ac:dyDescent="0.25">
      <c r="A388" s="3" t="s">
        <v>30</v>
      </c>
      <c r="B388" s="2">
        <v>35.1</v>
      </c>
      <c r="C388">
        <v>14.54</v>
      </c>
      <c r="D388">
        <v>308.8</v>
      </c>
      <c r="E388" s="1" t="s">
        <v>1</v>
      </c>
      <c r="F388" s="1" t="s">
        <v>3</v>
      </c>
      <c r="J388" s="17">
        <v>477126.61700000003</v>
      </c>
      <c r="K388" s="17">
        <v>4300458.8810000001</v>
      </c>
      <c r="L388">
        <f t="shared" si="45"/>
        <v>0.17550000000000002</v>
      </c>
      <c r="M388" s="2">
        <f t="shared" si="46"/>
        <v>14.715499999999999</v>
      </c>
      <c r="N388">
        <f t="shared" si="47"/>
        <v>5.38957673015849</v>
      </c>
      <c r="O388">
        <f t="shared" si="48"/>
        <v>-11.468347822949102</v>
      </c>
      <c r="P388">
        <f t="shared" si="49"/>
        <v>9.2207883861337212</v>
      </c>
      <c r="S388">
        <f t="shared" si="50"/>
        <v>477115.14865217707</v>
      </c>
      <c r="W388">
        <f t="shared" si="44"/>
        <v>4300468.1017883858</v>
      </c>
    </row>
    <row r="389" spans="1:23" x14ac:dyDescent="0.25">
      <c r="A389" s="3" t="s">
        <v>30</v>
      </c>
      <c r="B389" s="2">
        <v>30</v>
      </c>
      <c r="C389">
        <v>18.2</v>
      </c>
      <c r="D389">
        <v>314.3</v>
      </c>
      <c r="E389" s="1" t="s">
        <v>1</v>
      </c>
      <c r="F389" s="1" t="s">
        <v>3</v>
      </c>
      <c r="J389" s="17">
        <v>477126.61700000003</v>
      </c>
      <c r="K389" s="17">
        <v>4300458.8810000001</v>
      </c>
      <c r="L389">
        <f t="shared" si="45"/>
        <v>0.15</v>
      </c>
      <c r="M389" s="2">
        <f t="shared" si="46"/>
        <v>18.349999999999998</v>
      </c>
      <c r="N389">
        <f t="shared" si="47"/>
        <v>5.4855698390181784</v>
      </c>
      <c r="O389">
        <f t="shared" si="48"/>
        <v>-13.132961663463544</v>
      </c>
      <c r="P389">
        <f t="shared" si="49"/>
        <v>12.815920487658964</v>
      </c>
      <c r="S389">
        <f t="shared" si="50"/>
        <v>477113.48403833655</v>
      </c>
      <c r="W389">
        <f t="shared" si="44"/>
        <v>4300471.696920488</v>
      </c>
    </row>
    <row r="390" spans="1:23" x14ac:dyDescent="0.25">
      <c r="A390" s="3" t="s">
        <v>30</v>
      </c>
      <c r="B390" s="2">
        <v>33.700000000000003</v>
      </c>
      <c r="C390">
        <v>19.87</v>
      </c>
      <c r="D390">
        <v>313</v>
      </c>
      <c r="E390" s="1" t="s">
        <v>1</v>
      </c>
      <c r="F390" s="1" t="s">
        <v>3</v>
      </c>
      <c r="J390" s="17">
        <v>477126.61700000003</v>
      </c>
      <c r="K390" s="17">
        <v>4300458.8810000001</v>
      </c>
      <c r="L390">
        <f t="shared" si="45"/>
        <v>0.16850000000000001</v>
      </c>
      <c r="M390" s="2">
        <f t="shared" si="46"/>
        <v>20.038500000000003</v>
      </c>
      <c r="N390">
        <f t="shared" si="47"/>
        <v>5.4628805587422518</v>
      </c>
      <c r="O390">
        <f t="shared" si="48"/>
        <v>-14.655231149895746</v>
      </c>
      <c r="P390">
        <f t="shared" si="49"/>
        <v>13.66622413811238</v>
      </c>
      <c r="S390">
        <f t="shared" si="50"/>
        <v>477111.96176885016</v>
      </c>
      <c r="W390">
        <f t="shared" si="44"/>
        <v>4300472.5472241379</v>
      </c>
    </row>
    <row r="391" spans="1:23" x14ac:dyDescent="0.25">
      <c r="A391" s="3" t="s">
        <v>30</v>
      </c>
      <c r="B391" s="2">
        <v>112</v>
      </c>
      <c r="C391">
        <v>18.75</v>
      </c>
      <c r="D391">
        <v>315</v>
      </c>
      <c r="E391" s="1" t="s">
        <v>1</v>
      </c>
      <c r="F391" s="1" t="s">
        <v>3</v>
      </c>
      <c r="H391" s="1" t="s">
        <v>18</v>
      </c>
      <c r="J391" s="17">
        <v>477126.61700000003</v>
      </c>
      <c r="K391" s="17">
        <v>4300458.8810000001</v>
      </c>
      <c r="L391">
        <f t="shared" si="45"/>
        <v>0.56000000000000005</v>
      </c>
      <c r="M391" s="2">
        <f t="shared" si="46"/>
        <v>19.309999999999999</v>
      </c>
      <c r="N391">
        <f t="shared" si="47"/>
        <v>5.497787143782138</v>
      </c>
      <c r="O391">
        <f t="shared" si="48"/>
        <v>-13.654231944712235</v>
      </c>
      <c r="P391">
        <f t="shared" si="49"/>
        <v>13.654231944712228</v>
      </c>
      <c r="S391">
        <f t="shared" si="50"/>
        <v>477112.96276805532</v>
      </c>
      <c r="W391">
        <f t="shared" si="44"/>
        <v>4300472.5352319451</v>
      </c>
    </row>
    <row r="392" spans="1:23" x14ac:dyDescent="0.25">
      <c r="A392" s="3" t="s">
        <v>30</v>
      </c>
      <c r="B392" s="2">
        <v>47.3</v>
      </c>
      <c r="C392">
        <v>12.68</v>
      </c>
      <c r="D392">
        <v>328.5</v>
      </c>
      <c r="E392" s="1" t="s">
        <v>1</v>
      </c>
      <c r="F392" s="1" t="s">
        <v>3</v>
      </c>
      <c r="J392" s="17">
        <v>477126.61700000003</v>
      </c>
      <c r="K392" s="17">
        <v>4300458.8810000001</v>
      </c>
      <c r="L392">
        <f t="shared" si="45"/>
        <v>0.23649999999999999</v>
      </c>
      <c r="M392" s="2">
        <f t="shared" si="46"/>
        <v>12.916499999999999</v>
      </c>
      <c r="N392">
        <f t="shared" si="47"/>
        <v>5.7334065928013729</v>
      </c>
      <c r="O392">
        <f t="shared" si="48"/>
        <v>-6.7488527111535506</v>
      </c>
      <c r="P392">
        <f t="shared" si="49"/>
        <v>11.013126682879632</v>
      </c>
      <c r="S392">
        <f t="shared" si="50"/>
        <v>477119.86814728886</v>
      </c>
      <c r="W392">
        <f t="shared" si="44"/>
        <v>4300469.8941266825</v>
      </c>
    </row>
    <row r="393" spans="1:23" x14ac:dyDescent="0.25">
      <c r="A393" s="3" t="s">
        <v>30</v>
      </c>
      <c r="B393" s="2">
        <v>28</v>
      </c>
      <c r="C393">
        <v>16.989999999999998</v>
      </c>
      <c r="D393">
        <v>338</v>
      </c>
      <c r="E393" s="1" t="s">
        <v>1</v>
      </c>
      <c r="F393" s="1" t="s">
        <v>3</v>
      </c>
      <c r="G393" s="1" t="s">
        <v>5</v>
      </c>
      <c r="J393" s="17">
        <v>477126.61700000003</v>
      </c>
      <c r="K393" s="17">
        <v>4300458.8810000001</v>
      </c>
      <c r="L393">
        <f t="shared" si="45"/>
        <v>0.14000000000000001</v>
      </c>
      <c r="M393" s="2">
        <f t="shared" si="46"/>
        <v>17.13</v>
      </c>
      <c r="N393">
        <f t="shared" si="47"/>
        <v>5.8992128717408336</v>
      </c>
      <c r="O393">
        <f t="shared" si="48"/>
        <v>-6.417010945214578</v>
      </c>
      <c r="P393">
        <f t="shared" si="49"/>
        <v>15.882659428729065</v>
      </c>
      <c r="S393">
        <f t="shared" si="50"/>
        <v>477120.19998905482</v>
      </c>
      <c r="W393">
        <f t="shared" si="44"/>
        <v>4300474.7636594288</v>
      </c>
    </row>
    <row r="394" spans="1:23" x14ac:dyDescent="0.25">
      <c r="A394" s="3" t="s">
        <v>30</v>
      </c>
      <c r="B394" s="2">
        <v>60</v>
      </c>
      <c r="C394">
        <v>22.94</v>
      </c>
      <c r="D394">
        <v>335</v>
      </c>
      <c r="E394" s="1" t="s">
        <v>1</v>
      </c>
      <c r="F394" s="1" t="s">
        <v>3</v>
      </c>
      <c r="G394" s="1" t="s">
        <v>5</v>
      </c>
      <c r="J394" s="17">
        <v>477126.61700000003</v>
      </c>
      <c r="K394" s="17">
        <v>4300458.8810000001</v>
      </c>
      <c r="L394">
        <f t="shared" si="45"/>
        <v>0.3</v>
      </c>
      <c r="M394" s="2">
        <f t="shared" si="46"/>
        <v>23.240000000000002</v>
      </c>
      <c r="N394">
        <f t="shared" si="47"/>
        <v>5.8468529941810043</v>
      </c>
      <c r="O394">
        <f t="shared" si="48"/>
        <v>-9.8216484028538513</v>
      </c>
      <c r="P394">
        <f t="shared" si="49"/>
        <v>21.06259297073175</v>
      </c>
      <c r="S394">
        <f t="shared" si="50"/>
        <v>477116.79535159719</v>
      </c>
      <c r="W394">
        <f t="shared" si="44"/>
        <v>4300479.9435929712</v>
      </c>
    </row>
    <row r="395" spans="1:23" x14ac:dyDescent="0.25">
      <c r="A395" s="3" t="s">
        <v>30</v>
      </c>
      <c r="B395" s="2">
        <v>42.7</v>
      </c>
      <c r="C395">
        <v>31.69</v>
      </c>
      <c r="D395">
        <v>336</v>
      </c>
      <c r="E395" s="1" t="s">
        <v>1</v>
      </c>
      <c r="G395" s="1" t="s">
        <v>5</v>
      </c>
      <c r="H395" s="1" t="s">
        <v>18</v>
      </c>
      <c r="J395" s="17">
        <v>477126.61700000003</v>
      </c>
      <c r="K395" s="17">
        <v>4300458.8810000001</v>
      </c>
      <c r="L395">
        <f t="shared" si="45"/>
        <v>0.21350000000000002</v>
      </c>
      <c r="M395" s="2">
        <f t="shared" si="46"/>
        <v>31.903500000000001</v>
      </c>
      <c r="N395">
        <f t="shared" si="47"/>
        <v>5.8643062867009474</v>
      </c>
      <c r="O395">
        <f t="shared" si="48"/>
        <v>-12.976322492368791</v>
      </c>
      <c r="P395">
        <f t="shared" si="49"/>
        <v>29.145297507900722</v>
      </c>
      <c r="S395">
        <f t="shared" si="50"/>
        <v>477113.64067750768</v>
      </c>
      <c r="W395">
        <f t="shared" si="44"/>
        <v>4300488.0262975078</v>
      </c>
    </row>
    <row r="396" spans="1:23" x14ac:dyDescent="0.25">
      <c r="A396" s="3" t="s">
        <v>30</v>
      </c>
      <c r="B396" s="2">
        <v>63.1</v>
      </c>
      <c r="C396">
        <v>26.81</v>
      </c>
      <c r="D396">
        <v>355</v>
      </c>
      <c r="E396" s="1" t="s">
        <v>1</v>
      </c>
      <c r="F396" s="1" t="s">
        <v>3</v>
      </c>
      <c r="G396" s="8"/>
      <c r="J396" s="17">
        <v>477126.61700000003</v>
      </c>
      <c r="K396" s="17">
        <v>4300458.8810000001</v>
      </c>
      <c r="L396">
        <f t="shared" si="45"/>
        <v>0.3155</v>
      </c>
      <c r="M396" s="2">
        <f t="shared" si="46"/>
        <v>27.125499999999999</v>
      </c>
      <c r="N396">
        <f t="shared" si="47"/>
        <v>6.1959188445798699</v>
      </c>
      <c r="O396">
        <f t="shared" si="48"/>
        <v>-2.3641430999016055</v>
      </c>
      <c r="P396">
        <f t="shared" si="49"/>
        <v>27.022279283087641</v>
      </c>
      <c r="S396">
        <f t="shared" si="50"/>
        <v>477124.2528569001</v>
      </c>
      <c r="W396">
        <f t="shared" si="44"/>
        <v>4300485.9032792831</v>
      </c>
    </row>
    <row r="397" spans="1:23" x14ac:dyDescent="0.25">
      <c r="A397" s="3" t="s">
        <v>30</v>
      </c>
      <c r="B397" s="2">
        <v>29.8</v>
      </c>
      <c r="C397">
        <v>19.739999999999998</v>
      </c>
      <c r="D397">
        <v>356</v>
      </c>
      <c r="E397" s="1" t="s">
        <v>1</v>
      </c>
      <c r="G397" s="8" t="s">
        <v>5</v>
      </c>
      <c r="J397" s="17">
        <v>477126.61700000003</v>
      </c>
      <c r="K397" s="17">
        <v>4300458.8810000001</v>
      </c>
      <c r="L397">
        <f t="shared" si="45"/>
        <v>0.14899999999999999</v>
      </c>
      <c r="M397" s="2">
        <f t="shared" si="46"/>
        <v>19.888999999999999</v>
      </c>
      <c r="N397">
        <f t="shared" si="47"/>
        <v>6.213372137099813</v>
      </c>
      <c r="O397">
        <f t="shared" si="48"/>
        <v>-1.3873865062969146</v>
      </c>
      <c r="P397">
        <f t="shared" si="49"/>
        <v>19.840551395617641</v>
      </c>
      <c r="S397">
        <f t="shared" si="50"/>
        <v>477125.22961349372</v>
      </c>
      <c r="W397">
        <f t="shared" si="44"/>
        <v>4300478.721551396</v>
      </c>
    </row>
    <row r="398" spans="1:23" x14ac:dyDescent="0.25">
      <c r="A398" s="3" t="s">
        <v>30</v>
      </c>
      <c r="B398" s="2">
        <f>SQRT(38.2^2+23.5^2)</f>
        <v>44.849637679695924</v>
      </c>
      <c r="C398">
        <v>3.08</v>
      </c>
      <c r="D398">
        <v>106.8</v>
      </c>
      <c r="E398" s="1" t="s">
        <v>1</v>
      </c>
      <c r="F398" s="1" t="s">
        <v>3</v>
      </c>
      <c r="I398" t="s">
        <v>35</v>
      </c>
      <c r="J398" s="17">
        <v>477126.61700000003</v>
      </c>
      <c r="K398" s="17">
        <v>4300458.8810000001</v>
      </c>
      <c r="L398">
        <f t="shared" si="45"/>
        <v>0.22424818839847963</v>
      </c>
      <c r="M398" s="2">
        <f t="shared" si="46"/>
        <v>3.3042481883984798</v>
      </c>
      <c r="N398">
        <f t="shared" si="47"/>
        <v>1.8640116411299439</v>
      </c>
      <c r="O398">
        <f t="shared" si="48"/>
        <v>3.1632212154388761</v>
      </c>
      <c r="P398">
        <f t="shared" si="49"/>
        <v>-0.9550327914433272</v>
      </c>
      <c r="S398">
        <f t="shared" si="50"/>
        <v>477129.78022121545</v>
      </c>
      <c r="W398">
        <f t="shared" si="44"/>
        <v>4300457.925967209</v>
      </c>
    </row>
    <row r="399" spans="1:23" x14ac:dyDescent="0.25">
      <c r="A399" s="3" t="s">
        <v>30</v>
      </c>
      <c r="B399" s="2">
        <v>108</v>
      </c>
      <c r="C399">
        <v>22.7</v>
      </c>
      <c r="D399">
        <v>67.400000000000006</v>
      </c>
      <c r="E399" s="1" t="s">
        <v>1</v>
      </c>
      <c r="G399" s="1" t="s">
        <v>5</v>
      </c>
      <c r="H399" s="1" t="s">
        <v>18</v>
      </c>
      <c r="J399" s="17">
        <v>477126.61700000003</v>
      </c>
      <c r="K399" s="17">
        <v>4300458.8810000001</v>
      </c>
      <c r="L399">
        <f t="shared" si="45"/>
        <v>0.54</v>
      </c>
      <c r="M399" s="2">
        <f t="shared" si="46"/>
        <v>23.24</v>
      </c>
      <c r="N399">
        <f t="shared" si="47"/>
        <v>1.1763519158441782</v>
      </c>
      <c r="O399">
        <f t="shared" si="48"/>
        <v>21.455405445705676</v>
      </c>
      <c r="P399">
        <f t="shared" si="49"/>
        <v>8.9310232986138356</v>
      </c>
      <c r="S399">
        <f t="shared" si="50"/>
        <v>477148.07240544574</v>
      </c>
      <c r="W399">
        <f t="shared" si="44"/>
        <v>4300467.8120232988</v>
      </c>
    </row>
    <row r="400" spans="1:23" x14ac:dyDescent="0.25">
      <c r="A400" s="3" t="s">
        <v>36</v>
      </c>
      <c r="B400" s="2">
        <v>79.5</v>
      </c>
      <c r="C400">
        <v>31.08</v>
      </c>
      <c r="D400">
        <v>332.8</v>
      </c>
      <c r="E400" s="1" t="s">
        <v>1</v>
      </c>
      <c r="F400" s="1" t="s">
        <v>3</v>
      </c>
      <c r="H400" s="1" t="s">
        <v>18</v>
      </c>
      <c r="J400" s="17">
        <v>477086.45600000001</v>
      </c>
      <c r="K400" s="17">
        <v>4300447.1560000004</v>
      </c>
      <c r="L400">
        <f t="shared" si="45"/>
        <v>0.39750000000000002</v>
      </c>
      <c r="M400" s="2">
        <f t="shared" si="46"/>
        <v>31.477499999999999</v>
      </c>
      <c r="N400">
        <f t="shared" si="47"/>
        <v>5.8084557506371288</v>
      </c>
      <c r="O400">
        <f t="shared" si="48"/>
        <v>-14.388299998990046</v>
      </c>
      <c r="P400">
        <f t="shared" si="49"/>
        <v>27.996603890276816</v>
      </c>
      <c r="S400">
        <f t="shared" si="50"/>
        <v>477072.067700001</v>
      </c>
      <c r="W400">
        <f t="shared" si="44"/>
        <v>4300475.1526038907</v>
      </c>
    </row>
    <row r="401" spans="1:23" x14ac:dyDescent="0.25">
      <c r="A401" s="3" t="s">
        <v>36</v>
      </c>
      <c r="B401" s="2">
        <v>58.7</v>
      </c>
      <c r="C401">
        <v>30.56</v>
      </c>
      <c r="D401">
        <v>12.4</v>
      </c>
      <c r="E401" s="1" t="s">
        <v>1</v>
      </c>
      <c r="F401" s="1" t="s">
        <v>3</v>
      </c>
      <c r="J401" s="17">
        <v>477086.45600000001</v>
      </c>
      <c r="K401" s="17">
        <v>4300447.1560000004</v>
      </c>
      <c r="L401">
        <f t="shared" si="45"/>
        <v>0.29350000000000004</v>
      </c>
      <c r="M401" s="2">
        <f t="shared" si="46"/>
        <v>30.8535</v>
      </c>
      <c r="N401">
        <f t="shared" si="47"/>
        <v>0.21642082724729686</v>
      </c>
      <c r="O401">
        <f t="shared" si="48"/>
        <v>6.6253364167489845</v>
      </c>
      <c r="P401">
        <f t="shared" si="49"/>
        <v>30.13375813958325</v>
      </c>
      <c r="S401">
        <f t="shared" si="50"/>
        <v>477093.08133641677</v>
      </c>
      <c r="W401">
        <f t="shared" si="44"/>
        <v>4300477.2897581402</v>
      </c>
    </row>
    <row r="402" spans="1:23" x14ac:dyDescent="0.25">
      <c r="A402" s="3" t="s">
        <v>36</v>
      </c>
      <c r="B402" s="2">
        <v>70.400000000000006</v>
      </c>
      <c r="C402">
        <v>30.85</v>
      </c>
      <c r="D402">
        <v>19.899999999999999</v>
      </c>
      <c r="E402" s="1" t="s">
        <v>1</v>
      </c>
      <c r="F402" s="1" t="s">
        <v>3</v>
      </c>
      <c r="I402" t="s">
        <v>9</v>
      </c>
      <c r="J402" s="17">
        <v>477086.45600000001</v>
      </c>
      <c r="K402" s="17">
        <v>4300447.1560000004</v>
      </c>
      <c r="L402">
        <f t="shared" si="45"/>
        <v>0.35200000000000004</v>
      </c>
      <c r="M402" s="2">
        <f t="shared" si="46"/>
        <v>31.202000000000002</v>
      </c>
      <c r="N402">
        <f t="shared" si="47"/>
        <v>0.34732052114687156</v>
      </c>
      <c r="O402">
        <f t="shared" si="48"/>
        <v>10.620522725747589</v>
      </c>
      <c r="P402">
        <f t="shared" si="49"/>
        <v>29.338870138979093</v>
      </c>
      <c r="S402">
        <f t="shared" si="50"/>
        <v>477097.07652272575</v>
      </c>
      <c r="W402">
        <f t="shared" si="44"/>
        <v>4300476.4948701393</v>
      </c>
    </row>
    <row r="403" spans="1:23" x14ac:dyDescent="0.25">
      <c r="A403" s="3" t="s">
        <v>36</v>
      </c>
      <c r="B403" s="2">
        <v>48</v>
      </c>
      <c r="C403">
        <v>35.549999999999997</v>
      </c>
      <c r="D403">
        <v>33.299999999999997</v>
      </c>
      <c r="E403" s="1" t="s">
        <v>1</v>
      </c>
      <c r="F403" s="1" t="s">
        <v>3</v>
      </c>
      <c r="H403" s="1" t="s">
        <v>18</v>
      </c>
      <c r="J403" s="17">
        <v>477086.45600000001</v>
      </c>
      <c r="K403" s="17">
        <v>4300447.1560000004</v>
      </c>
      <c r="L403">
        <f t="shared" si="45"/>
        <v>0.24</v>
      </c>
      <c r="M403" s="2">
        <f t="shared" si="46"/>
        <v>35.79</v>
      </c>
      <c r="N403">
        <f t="shared" si="47"/>
        <v>0.58119464091411166</v>
      </c>
      <c r="O403">
        <f t="shared" si="48"/>
        <v>19.649526656153132</v>
      </c>
      <c r="P403">
        <f t="shared" si="49"/>
        <v>29.913545463370394</v>
      </c>
      <c r="S403">
        <f t="shared" si="50"/>
        <v>477106.10552665615</v>
      </c>
      <c r="W403">
        <f t="shared" si="44"/>
        <v>4300477.0695454637</v>
      </c>
    </row>
    <row r="404" spans="1:23" x14ac:dyDescent="0.25">
      <c r="A404" s="3" t="s">
        <v>36</v>
      </c>
      <c r="B404" s="2">
        <v>67.2</v>
      </c>
      <c r="C404">
        <v>43.49</v>
      </c>
      <c r="D404">
        <v>45</v>
      </c>
      <c r="E404" s="1" t="s">
        <v>1</v>
      </c>
      <c r="F404" s="1" t="s">
        <v>3</v>
      </c>
      <c r="H404" s="1" t="s">
        <v>18</v>
      </c>
      <c r="J404" s="17">
        <v>477086.45600000001</v>
      </c>
      <c r="K404" s="17">
        <v>4300447.1560000004</v>
      </c>
      <c r="L404">
        <f t="shared" si="45"/>
        <v>0.33600000000000002</v>
      </c>
      <c r="M404" s="2">
        <f t="shared" si="46"/>
        <v>43.826000000000001</v>
      </c>
      <c r="N404">
        <f t="shared" si="47"/>
        <v>0.78539816339744828</v>
      </c>
      <c r="O404">
        <f t="shared" si="48"/>
        <v>30.98966179228163</v>
      </c>
      <c r="P404">
        <f t="shared" si="49"/>
        <v>30.989661792281634</v>
      </c>
      <c r="S404">
        <f t="shared" si="50"/>
        <v>477117.4456617923</v>
      </c>
      <c r="W404">
        <f t="shared" ref="W404:W435" si="51">K404+P404</f>
        <v>4300478.1456617927</v>
      </c>
    </row>
    <row r="405" spans="1:23" x14ac:dyDescent="0.25">
      <c r="A405" s="3" t="s">
        <v>36</v>
      </c>
      <c r="B405" s="2">
        <v>58.4</v>
      </c>
      <c r="C405">
        <v>40.49</v>
      </c>
      <c r="D405">
        <v>45</v>
      </c>
      <c r="E405" s="1" t="s">
        <v>1</v>
      </c>
      <c r="F405" s="1" t="s">
        <v>3</v>
      </c>
      <c r="J405" s="17">
        <v>477086.45600000001</v>
      </c>
      <c r="K405" s="17">
        <v>4300447.1560000004</v>
      </c>
      <c r="L405">
        <f t="shared" si="45"/>
        <v>0.29199999999999998</v>
      </c>
      <c r="M405" s="2">
        <f t="shared" si="46"/>
        <v>40.782000000000004</v>
      </c>
      <c r="N405">
        <f t="shared" si="47"/>
        <v>0.78539816339744828</v>
      </c>
      <c r="O405">
        <f t="shared" si="48"/>
        <v>28.83722875034978</v>
      </c>
      <c r="P405">
        <f t="shared" si="49"/>
        <v>28.837228750349787</v>
      </c>
      <c r="S405">
        <f t="shared" si="50"/>
        <v>477115.29322875035</v>
      </c>
      <c r="W405">
        <f t="shared" si="51"/>
        <v>4300475.9932287512</v>
      </c>
    </row>
    <row r="406" spans="1:23" x14ac:dyDescent="0.25">
      <c r="A406" s="3" t="s">
        <v>36</v>
      </c>
      <c r="B406" s="2">
        <v>77.5</v>
      </c>
      <c r="C406">
        <v>3.62</v>
      </c>
      <c r="D406">
        <v>111.2</v>
      </c>
      <c r="E406" s="1" t="s">
        <v>1</v>
      </c>
      <c r="F406" s="1" t="s">
        <v>3</v>
      </c>
      <c r="H406" s="1" t="s">
        <v>18</v>
      </c>
      <c r="J406" s="17">
        <v>477086.45600000001</v>
      </c>
      <c r="K406" s="17">
        <v>4300447.1560000004</v>
      </c>
      <c r="L406">
        <f t="shared" si="45"/>
        <v>0.38750000000000001</v>
      </c>
      <c r="M406" s="2">
        <f t="shared" si="46"/>
        <v>4.0075000000000003</v>
      </c>
      <c r="N406">
        <f t="shared" si="47"/>
        <v>1.9408061282176945</v>
      </c>
      <c r="O406">
        <f t="shared" si="48"/>
        <v>3.7362876333711652</v>
      </c>
      <c r="P406">
        <f t="shared" si="49"/>
        <v>-1.4492104646039849</v>
      </c>
      <c r="S406">
        <f t="shared" si="50"/>
        <v>477090.19228763337</v>
      </c>
      <c r="W406">
        <f t="shared" si="51"/>
        <v>4300445.7067895355</v>
      </c>
    </row>
    <row r="407" spans="1:23" x14ac:dyDescent="0.25">
      <c r="A407" s="3" t="s">
        <v>36</v>
      </c>
      <c r="B407" s="2">
        <v>67.099999999999994</v>
      </c>
      <c r="C407">
        <v>21.63</v>
      </c>
      <c r="D407">
        <v>160.69999999999999</v>
      </c>
      <c r="E407" s="1" t="s">
        <v>1</v>
      </c>
      <c r="F407" s="1" t="s">
        <v>3</v>
      </c>
      <c r="J407" s="17">
        <v>477086.45600000001</v>
      </c>
      <c r="K407" s="17">
        <v>4300447.1560000004</v>
      </c>
      <c r="L407">
        <f t="shared" si="45"/>
        <v>0.33549999999999996</v>
      </c>
      <c r="M407" s="2">
        <f t="shared" si="46"/>
        <v>21.965499999999999</v>
      </c>
      <c r="N407">
        <f t="shared" si="47"/>
        <v>2.8047441079548876</v>
      </c>
      <c r="O407">
        <f t="shared" si="48"/>
        <v>7.2599138931423015</v>
      </c>
      <c r="P407">
        <f t="shared" si="49"/>
        <v>-20.731059802001425</v>
      </c>
      <c r="S407">
        <f t="shared" si="50"/>
        <v>477093.71591389313</v>
      </c>
      <c r="W407">
        <f t="shared" si="51"/>
        <v>4300426.4249401987</v>
      </c>
    </row>
    <row r="408" spans="1:23" x14ac:dyDescent="0.25">
      <c r="A408" s="3" t="s">
        <v>36</v>
      </c>
      <c r="B408" s="2">
        <v>107.2</v>
      </c>
      <c r="C408">
        <v>21.1</v>
      </c>
      <c r="D408">
        <v>48.1</v>
      </c>
      <c r="E408" s="1" t="s">
        <v>1</v>
      </c>
      <c r="F408" s="1" t="s">
        <v>3</v>
      </c>
      <c r="G408" s="1" t="s">
        <v>5</v>
      </c>
      <c r="H408" s="1" t="s">
        <v>18</v>
      </c>
      <c r="J408" s="17">
        <v>477086.45600000001</v>
      </c>
      <c r="K408" s="17">
        <v>4300447.1560000004</v>
      </c>
      <c r="L408">
        <f t="shared" si="45"/>
        <v>0.53600000000000003</v>
      </c>
      <c r="M408" s="2">
        <f t="shared" si="46"/>
        <v>21.636000000000003</v>
      </c>
      <c r="N408">
        <f t="shared" si="47"/>
        <v>0.83950337020927257</v>
      </c>
      <c r="O408">
        <f t="shared" si="48"/>
        <v>16.103924614257252</v>
      </c>
      <c r="P408">
        <f t="shared" si="49"/>
        <v>14.449225170171566</v>
      </c>
      <c r="S408">
        <f t="shared" si="50"/>
        <v>477102.55992461427</v>
      </c>
      <c r="W408">
        <f t="shared" si="51"/>
        <v>4300461.605225171</v>
      </c>
    </row>
    <row r="409" spans="1:23" x14ac:dyDescent="0.25">
      <c r="A409" s="3" t="s">
        <v>36</v>
      </c>
      <c r="B409" s="2">
        <v>33.5</v>
      </c>
      <c r="C409">
        <v>20.7</v>
      </c>
      <c r="D409">
        <v>52.4</v>
      </c>
      <c r="E409" s="1" t="s">
        <v>1</v>
      </c>
      <c r="F409" s="1" t="s">
        <v>3</v>
      </c>
      <c r="H409" s="1" t="s">
        <v>18</v>
      </c>
      <c r="J409" s="17">
        <v>477086.45600000001</v>
      </c>
      <c r="K409" s="17">
        <v>4300447.1560000004</v>
      </c>
      <c r="L409">
        <f t="shared" si="45"/>
        <v>0.16750000000000001</v>
      </c>
      <c r="M409" s="2">
        <f t="shared" si="46"/>
        <v>20.8675</v>
      </c>
      <c r="N409">
        <f t="shared" si="47"/>
        <v>0.91455252804502862</v>
      </c>
      <c r="O409">
        <f t="shared" si="48"/>
        <v>16.533104132714442</v>
      </c>
      <c r="P409">
        <f t="shared" si="49"/>
        <v>12.732204207709703</v>
      </c>
      <c r="S409">
        <f t="shared" si="50"/>
        <v>477102.98910413269</v>
      </c>
      <c r="W409">
        <f t="shared" si="51"/>
        <v>4300459.8882042086</v>
      </c>
    </row>
    <row r="410" spans="1:23" x14ac:dyDescent="0.25">
      <c r="A410" s="3" t="s">
        <v>36</v>
      </c>
      <c r="B410" s="2">
        <v>35.5</v>
      </c>
      <c r="C410">
        <v>22.06</v>
      </c>
      <c r="D410">
        <v>56.2</v>
      </c>
      <c r="E410" s="1" t="s">
        <v>1</v>
      </c>
      <c r="F410" s="1" t="s">
        <v>3</v>
      </c>
      <c r="H410" s="1" t="s">
        <v>18</v>
      </c>
      <c r="J410" s="17">
        <v>477086.45600000001</v>
      </c>
      <c r="K410" s="17">
        <v>4300447.1560000004</v>
      </c>
      <c r="L410">
        <f t="shared" si="45"/>
        <v>0.17749999999999999</v>
      </c>
      <c r="M410" s="2">
        <f t="shared" si="46"/>
        <v>22.237499999999997</v>
      </c>
      <c r="N410">
        <f t="shared" si="47"/>
        <v>0.98087503962081324</v>
      </c>
      <c r="O410">
        <f t="shared" si="48"/>
        <v>18.479017135487876</v>
      </c>
      <c r="P410">
        <f t="shared" si="49"/>
        <v>12.370623749688027</v>
      </c>
      <c r="S410">
        <f t="shared" si="50"/>
        <v>477104.93501713552</v>
      </c>
      <c r="W410">
        <f t="shared" si="51"/>
        <v>4300459.5266237501</v>
      </c>
    </row>
    <row r="411" spans="1:23" x14ac:dyDescent="0.25">
      <c r="A411" s="3" t="s">
        <v>36</v>
      </c>
      <c r="B411" s="2">
        <v>61</v>
      </c>
      <c r="C411">
        <v>30</v>
      </c>
      <c r="D411">
        <v>45</v>
      </c>
      <c r="E411" s="1" t="s">
        <v>1</v>
      </c>
      <c r="F411" s="1" t="s">
        <v>3</v>
      </c>
      <c r="J411" s="17">
        <v>477086.45600000001</v>
      </c>
      <c r="K411" s="17">
        <v>4300447.1560000004</v>
      </c>
      <c r="L411">
        <f t="shared" si="45"/>
        <v>0.30499999999999999</v>
      </c>
      <c r="M411" s="2">
        <f t="shared" si="46"/>
        <v>30.305</v>
      </c>
      <c r="N411">
        <f t="shared" si="47"/>
        <v>0.78539816339744828</v>
      </c>
      <c r="O411">
        <f t="shared" si="48"/>
        <v>21.428871003858319</v>
      </c>
      <c r="P411">
        <f t="shared" si="49"/>
        <v>21.428871003858323</v>
      </c>
      <c r="S411">
        <f t="shared" si="50"/>
        <v>477107.88487100386</v>
      </c>
      <c r="W411">
        <f t="shared" si="51"/>
        <v>4300468.5848710043</v>
      </c>
    </row>
    <row r="412" spans="1:23" x14ac:dyDescent="0.25">
      <c r="A412" s="3" t="s">
        <v>36</v>
      </c>
      <c r="B412" s="2">
        <v>168.8</v>
      </c>
      <c r="C412">
        <v>18.39</v>
      </c>
      <c r="D412">
        <v>271</v>
      </c>
      <c r="E412" s="1" t="s">
        <v>1</v>
      </c>
      <c r="F412" s="1" t="s">
        <v>3</v>
      </c>
      <c r="G412" s="1" t="s">
        <v>5</v>
      </c>
      <c r="H412" s="1" t="s">
        <v>18</v>
      </c>
      <c r="J412" s="17">
        <v>477086.45600000001</v>
      </c>
      <c r="K412" s="17">
        <v>4300447.1560000004</v>
      </c>
      <c r="L412">
        <f t="shared" si="45"/>
        <v>0.84400000000000008</v>
      </c>
      <c r="M412" s="2">
        <f t="shared" si="46"/>
        <v>19.234000000000002</v>
      </c>
      <c r="N412">
        <f t="shared" si="47"/>
        <v>4.7298422729046328</v>
      </c>
      <c r="O412">
        <f t="shared" si="48"/>
        <v>-19.231070568638032</v>
      </c>
      <c r="P412">
        <f t="shared" si="49"/>
        <v>0.33567958541470377</v>
      </c>
      <c r="S412">
        <f t="shared" si="50"/>
        <v>477067.2249294314</v>
      </c>
      <c r="W412">
        <f t="shared" si="51"/>
        <v>4300447.4916795855</v>
      </c>
    </row>
    <row r="413" spans="1:23" x14ac:dyDescent="0.25">
      <c r="A413" s="3" t="s">
        <v>58</v>
      </c>
      <c r="B413" s="2">
        <v>56.3</v>
      </c>
      <c r="C413">
        <v>17.600000000000001</v>
      </c>
      <c r="D413">
        <v>132.19999999999999</v>
      </c>
      <c r="E413" s="1" t="s">
        <v>1</v>
      </c>
      <c r="F413" s="1" t="s">
        <v>3</v>
      </c>
      <c r="J413" s="17">
        <v>477085.864</v>
      </c>
      <c r="K413" s="17">
        <v>4300412.4579999996</v>
      </c>
      <c r="L413">
        <f t="shared" si="45"/>
        <v>0.28149999999999997</v>
      </c>
      <c r="M413" s="2">
        <f t="shared" si="46"/>
        <v>17.881500000000003</v>
      </c>
      <c r="N413">
        <f t="shared" si="47"/>
        <v>2.3073252711365035</v>
      </c>
      <c r="O413">
        <f t="shared" si="48"/>
        <v>13.246697388501525</v>
      </c>
      <c r="P413">
        <f t="shared" si="49"/>
        <v>-12.011371717979049</v>
      </c>
      <c r="S413">
        <f t="shared" si="50"/>
        <v>477099.11069738847</v>
      </c>
      <c r="W413">
        <f t="shared" si="51"/>
        <v>4300400.4466282818</v>
      </c>
    </row>
    <row r="414" spans="1:23" x14ac:dyDescent="0.25">
      <c r="A414" s="3" t="s">
        <v>58</v>
      </c>
      <c r="B414" s="2">
        <v>86.8</v>
      </c>
      <c r="C414">
        <v>23.9</v>
      </c>
      <c r="D414">
        <v>76.3</v>
      </c>
      <c r="E414" s="1" t="s">
        <v>1</v>
      </c>
      <c r="F414" s="1" t="s">
        <v>3</v>
      </c>
      <c r="J414" s="17">
        <v>477085.864</v>
      </c>
      <c r="K414" s="17">
        <v>4300412.4579999996</v>
      </c>
      <c r="L414">
        <f t="shared" si="45"/>
        <v>0.434</v>
      </c>
      <c r="M414" s="2">
        <f t="shared" si="46"/>
        <v>24.334</v>
      </c>
      <c r="N414">
        <f t="shared" si="47"/>
        <v>1.3316862192716734</v>
      </c>
      <c r="O414">
        <f t="shared" si="48"/>
        <v>23.641676286022722</v>
      </c>
      <c r="P414">
        <f t="shared" si="49"/>
        <v>5.7632194463607664</v>
      </c>
      <c r="S414">
        <f t="shared" si="50"/>
        <v>477109.505676286</v>
      </c>
      <c r="W414">
        <f t="shared" si="51"/>
        <v>4300418.2212194456</v>
      </c>
    </row>
    <row r="415" spans="1:23" x14ac:dyDescent="0.25">
      <c r="A415" s="3" t="s">
        <v>62</v>
      </c>
      <c r="B415" s="2">
        <v>11.4</v>
      </c>
      <c r="C415">
        <v>16.41</v>
      </c>
      <c r="D415">
        <v>183.9</v>
      </c>
      <c r="E415" s="1" t="s">
        <v>1</v>
      </c>
      <c r="F415" s="1" t="s">
        <v>3</v>
      </c>
      <c r="J415" s="17">
        <v>477058.88</v>
      </c>
      <c r="K415" s="17">
        <v>4300383.8849999998</v>
      </c>
      <c r="L415">
        <f t="shared" si="45"/>
        <v>5.7000000000000002E-2</v>
      </c>
      <c r="M415" s="2">
        <f t="shared" si="46"/>
        <v>16.466999999999999</v>
      </c>
      <c r="N415">
        <f t="shared" si="47"/>
        <v>3.2096604944175722</v>
      </c>
      <c r="O415">
        <f t="shared" si="48"/>
        <v>-1.1200077913846429</v>
      </c>
      <c r="P415">
        <f t="shared" si="49"/>
        <v>-16.428867019585912</v>
      </c>
      <c r="S415">
        <f t="shared" si="50"/>
        <v>477057.75999220862</v>
      </c>
      <c r="W415">
        <f t="shared" si="51"/>
        <v>4300367.4561329801</v>
      </c>
    </row>
    <row r="416" spans="1:23" x14ac:dyDescent="0.25">
      <c r="A416" s="3" t="s">
        <v>62</v>
      </c>
      <c r="B416" s="2">
        <v>15.4</v>
      </c>
      <c r="C416">
        <v>118.92</v>
      </c>
      <c r="D416">
        <v>180</v>
      </c>
      <c r="E416" s="1" t="s">
        <v>1</v>
      </c>
      <c r="F416" s="1" t="s">
        <v>3</v>
      </c>
      <c r="J416" s="17">
        <v>477058.88</v>
      </c>
      <c r="K416" s="17">
        <v>4300383.8849999998</v>
      </c>
      <c r="L416">
        <f t="shared" si="45"/>
        <v>7.6999999999999999E-2</v>
      </c>
      <c r="M416" s="2">
        <f t="shared" si="46"/>
        <v>118.997</v>
      </c>
      <c r="N416">
        <f t="shared" si="47"/>
        <v>3.1415926535897931</v>
      </c>
      <c r="O416">
        <f t="shared" si="48"/>
        <v>1.4578899068876104E-14</v>
      </c>
      <c r="P416">
        <f t="shared" si="49"/>
        <v>-118.997</v>
      </c>
      <c r="S416">
        <f t="shared" si="50"/>
        <v>477058.88</v>
      </c>
      <c r="W416">
        <f t="shared" si="51"/>
        <v>4300264.8879999993</v>
      </c>
    </row>
    <row r="417" spans="1:23" x14ac:dyDescent="0.25">
      <c r="A417" s="3" t="s">
        <v>65</v>
      </c>
      <c r="B417" s="2">
        <v>72</v>
      </c>
      <c r="C417">
        <v>24.04</v>
      </c>
      <c r="D417">
        <v>233.1</v>
      </c>
      <c r="E417" s="1" t="s">
        <v>1</v>
      </c>
      <c r="F417" s="1" t="s">
        <v>3</v>
      </c>
      <c r="I417" t="s">
        <v>34</v>
      </c>
      <c r="J417" s="17">
        <v>477040.94099999999</v>
      </c>
      <c r="K417" s="17">
        <v>4300320.4850000003</v>
      </c>
      <c r="L417">
        <f t="shared" si="45"/>
        <v>0.36</v>
      </c>
      <c r="M417" s="2">
        <f t="shared" si="46"/>
        <v>24.4</v>
      </c>
      <c r="N417">
        <f t="shared" si="47"/>
        <v>4.0683624863987822</v>
      </c>
      <c r="O417">
        <f t="shared" si="48"/>
        <v>-19.512305667085005</v>
      </c>
      <c r="P417">
        <f t="shared" si="49"/>
        <v>-14.650253497951573</v>
      </c>
      <c r="S417">
        <f t="shared" si="50"/>
        <v>477021.42869433289</v>
      </c>
      <c r="W417">
        <f t="shared" si="51"/>
        <v>4300305.8347465023</v>
      </c>
    </row>
    <row r="418" spans="1:23" x14ac:dyDescent="0.25">
      <c r="A418" s="3" t="s">
        <v>65</v>
      </c>
      <c r="B418" s="2">
        <v>82.2</v>
      </c>
      <c r="C418">
        <v>38.83</v>
      </c>
      <c r="D418">
        <v>293.8</v>
      </c>
      <c r="E418" s="1" t="s">
        <v>1</v>
      </c>
      <c r="F418" s="1" t="s">
        <v>3</v>
      </c>
      <c r="J418" s="17">
        <v>477040.94099999999</v>
      </c>
      <c r="K418" s="17">
        <v>4300320.4850000003</v>
      </c>
      <c r="L418">
        <f t="shared" si="45"/>
        <v>0.41100000000000003</v>
      </c>
      <c r="M418" s="2">
        <f t="shared" si="46"/>
        <v>39.241</v>
      </c>
      <c r="N418">
        <f t="shared" si="47"/>
        <v>5.12777734235934</v>
      </c>
      <c r="O418">
        <f t="shared" si="48"/>
        <v>-35.903932326094974</v>
      </c>
      <c r="P418">
        <f t="shared" si="49"/>
        <v>15.835520974164128</v>
      </c>
      <c r="S418">
        <f t="shared" si="50"/>
        <v>477005.03706767387</v>
      </c>
      <c r="W418">
        <f t="shared" si="51"/>
        <v>4300336.3205209747</v>
      </c>
    </row>
    <row r="419" spans="1:23" x14ac:dyDescent="0.25">
      <c r="A419" s="3" t="s">
        <v>68</v>
      </c>
      <c r="B419" s="2">
        <v>51</v>
      </c>
      <c r="C419">
        <v>26.92</v>
      </c>
      <c r="D419">
        <v>68.5</v>
      </c>
      <c r="E419" s="1" t="s">
        <v>1</v>
      </c>
      <c r="F419" s="1" t="s">
        <v>3</v>
      </c>
      <c r="J419" s="17">
        <v>477043.364</v>
      </c>
      <c r="K419" s="17">
        <v>4300275.6459999997</v>
      </c>
      <c r="L419">
        <f t="shared" si="45"/>
        <v>0.255</v>
      </c>
      <c r="M419" s="2">
        <f t="shared" si="46"/>
        <v>27.175000000000001</v>
      </c>
      <c r="N419">
        <f t="shared" si="47"/>
        <v>1.1955505376161157</v>
      </c>
      <c r="O419">
        <f t="shared" si="48"/>
        <v>25.284097409911517</v>
      </c>
      <c r="P419">
        <f t="shared" si="49"/>
        <v>9.9596708362327799</v>
      </c>
      <c r="S419">
        <f t="shared" si="50"/>
        <v>477068.64809740992</v>
      </c>
      <c r="W419">
        <f t="shared" si="51"/>
        <v>4300285.6056708358</v>
      </c>
    </row>
    <row r="420" spans="1:23" x14ac:dyDescent="0.25">
      <c r="A420" s="3" t="s">
        <v>68</v>
      </c>
      <c r="B420" s="2">
        <v>55.5</v>
      </c>
      <c r="C420">
        <v>27</v>
      </c>
      <c r="D420">
        <v>97.2</v>
      </c>
      <c r="E420" s="1" t="s">
        <v>1</v>
      </c>
      <c r="F420" s="1" t="s">
        <v>3</v>
      </c>
      <c r="J420" s="17">
        <v>477043.364</v>
      </c>
      <c r="K420" s="17">
        <v>4300275.6459999997</v>
      </c>
      <c r="L420">
        <f t="shared" si="45"/>
        <v>0.27750000000000002</v>
      </c>
      <c r="M420" s="2">
        <f t="shared" si="46"/>
        <v>27.2775</v>
      </c>
      <c r="N420">
        <f t="shared" si="47"/>
        <v>1.6964600329384885</v>
      </c>
      <c r="O420">
        <f t="shared" si="48"/>
        <v>27.062408765105666</v>
      </c>
      <c r="P420">
        <f t="shared" si="49"/>
        <v>-3.4187772785503125</v>
      </c>
      <c r="S420">
        <f t="shared" si="50"/>
        <v>477070.42640876508</v>
      </c>
      <c r="W420">
        <f t="shared" si="51"/>
        <v>4300272.2272227211</v>
      </c>
    </row>
    <row r="421" spans="1:23" x14ac:dyDescent="0.25">
      <c r="A421" s="3" t="s">
        <v>68</v>
      </c>
      <c r="B421" s="2">
        <v>56.8</v>
      </c>
      <c r="C421">
        <v>21.1</v>
      </c>
      <c r="D421">
        <v>114</v>
      </c>
      <c r="E421" s="1" t="s">
        <v>1</v>
      </c>
      <c r="F421" s="1" t="s">
        <v>3</v>
      </c>
      <c r="J421" s="17">
        <v>477043.364</v>
      </c>
      <c r="K421" s="17">
        <v>4300275.6459999997</v>
      </c>
      <c r="L421">
        <f t="shared" si="45"/>
        <v>0.28399999999999997</v>
      </c>
      <c r="M421" s="2">
        <f t="shared" si="46"/>
        <v>21.384</v>
      </c>
      <c r="N421">
        <f t="shared" si="47"/>
        <v>1.9896753472735358</v>
      </c>
      <c r="O421">
        <f t="shared" si="48"/>
        <v>19.535256066229376</v>
      </c>
      <c r="P421">
        <f t="shared" si="49"/>
        <v>-8.6976563755329135</v>
      </c>
      <c r="S421">
        <f t="shared" si="50"/>
        <v>477062.89925606624</v>
      </c>
      <c r="W421">
        <f t="shared" si="51"/>
        <v>4300266.9483436244</v>
      </c>
    </row>
    <row r="422" spans="1:23" x14ac:dyDescent="0.25">
      <c r="A422" s="3" t="s">
        <v>68</v>
      </c>
      <c r="B422" s="2">
        <v>52.2</v>
      </c>
      <c r="C422">
        <v>23.25</v>
      </c>
      <c r="D422">
        <v>119.5</v>
      </c>
      <c r="E422" s="1" t="s">
        <v>1</v>
      </c>
      <c r="F422" s="1" t="s">
        <v>3</v>
      </c>
      <c r="J422" s="17">
        <v>477043.364</v>
      </c>
      <c r="K422" s="17">
        <v>4300275.6459999997</v>
      </c>
      <c r="L422">
        <f t="shared" si="45"/>
        <v>0.26100000000000001</v>
      </c>
      <c r="M422" s="2">
        <f t="shared" si="46"/>
        <v>23.510999999999999</v>
      </c>
      <c r="N422">
        <f t="shared" si="47"/>
        <v>2.0856684561332237</v>
      </c>
      <c r="O422">
        <f t="shared" si="48"/>
        <v>20.462932767242982</v>
      </c>
      <c r="P422">
        <f t="shared" si="49"/>
        <v>-11.577370321592612</v>
      </c>
      <c r="S422">
        <f t="shared" si="50"/>
        <v>477063.82693276723</v>
      </c>
      <c r="W422">
        <f t="shared" si="51"/>
        <v>4300264.0686296783</v>
      </c>
    </row>
    <row r="423" spans="1:23" x14ac:dyDescent="0.25">
      <c r="A423" s="3" t="s">
        <v>68</v>
      </c>
      <c r="B423" s="2">
        <f>SQRT(50^2+36^2)</f>
        <v>61.611687202997452</v>
      </c>
      <c r="C423">
        <v>22</v>
      </c>
      <c r="D423">
        <v>120.7</v>
      </c>
      <c r="E423" s="1" t="s">
        <v>1</v>
      </c>
      <c r="F423" s="1" t="s">
        <v>3</v>
      </c>
      <c r="I423" t="s">
        <v>70</v>
      </c>
      <c r="J423" s="17">
        <v>477043.364</v>
      </c>
      <c r="K423" s="17">
        <v>4300275.6459999997</v>
      </c>
      <c r="L423">
        <f t="shared" si="45"/>
        <v>0.30805843601498728</v>
      </c>
      <c r="M423" s="2">
        <f t="shared" si="46"/>
        <v>22.308058436014989</v>
      </c>
      <c r="N423">
        <f t="shared" si="47"/>
        <v>2.1066124071571557</v>
      </c>
      <c r="O423">
        <f t="shared" si="48"/>
        <v>19.181634721123284</v>
      </c>
      <c r="P423">
        <f t="shared" si="49"/>
        <v>-11.389221246865702</v>
      </c>
      <c r="S423">
        <f t="shared" si="50"/>
        <v>477062.54563472111</v>
      </c>
      <c r="W423">
        <f t="shared" si="51"/>
        <v>4300264.2567787524</v>
      </c>
    </row>
    <row r="424" spans="1:23" x14ac:dyDescent="0.25">
      <c r="A424" s="3" t="s">
        <v>68</v>
      </c>
      <c r="B424" s="2">
        <v>57.2</v>
      </c>
      <c r="C424">
        <v>26.48</v>
      </c>
      <c r="D424">
        <v>126.1</v>
      </c>
      <c r="E424" s="1" t="s">
        <v>1</v>
      </c>
      <c r="F424" s="1" t="s">
        <v>3</v>
      </c>
      <c r="H424" s="1" t="s">
        <v>18</v>
      </c>
      <c r="J424" s="17">
        <v>477043.364</v>
      </c>
      <c r="K424" s="17">
        <v>4300275.6459999997</v>
      </c>
      <c r="L424">
        <f t="shared" si="45"/>
        <v>0.28600000000000003</v>
      </c>
      <c r="M424" s="2">
        <f t="shared" si="46"/>
        <v>26.766000000000002</v>
      </c>
      <c r="N424">
        <f t="shared" si="47"/>
        <v>2.2008601867648494</v>
      </c>
      <c r="O424">
        <f t="shared" si="48"/>
        <v>21.62665723241469</v>
      </c>
      <c r="P424">
        <f t="shared" si="49"/>
        <v>-15.77042970091955</v>
      </c>
      <c r="S424">
        <f t="shared" si="50"/>
        <v>477064.99065723241</v>
      </c>
      <c r="W424">
        <f t="shared" si="51"/>
        <v>4300259.8755702991</v>
      </c>
    </row>
    <row r="425" spans="1:23" x14ac:dyDescent="0.25">
      <c r="A425" s="3" t="s">
        <v>68</v>
      </c>
      <c r="B425" s="2">
        <v>46</v>
      </c>
      <c r="C425">
        <v>24.82</v>
      </c>
      <c r="D425">
        <v>138.69999999999999</v>
      </c>
      <c r="E425" s="1" t="s">
        <v>1</v>
      </c>
      <c r="F425" s="1" t="s">
        <v>3</v>
      </c>
      <c r="J425" s="17">
        <v>477043.364</v>
      </c>
      <c r="K425" s="17">
        <v>4300275.6459999997</v>
      </c>
      <c r="L425">
        <f t="shared" si="45"/>
        <v>0.23</v>
      </c>
      <c r="M425" s="2">
        <f t="shared" si="46"/>
        <v>25.05</v>
      </c>
      <c r="N425">
        <f t="shared" si="47"/>
        <v>2.420771672516135</v>
      </c>
      <c r="O425">
        <f t="shared" si="48"/>
        <v>16.533041782421467</v>
      </c>
      <c r="P425">
        <f t="shared" si="49"/>
        <v>-18.819166544262952</v>
      </c>
      <c r="S425">
        <f t="shared" si="50"/>
        <v>477059.89704178245</v>
      </c>
      <c r="W425">
        <f t="shared" si="51"/>
        <v>4300256.8268334558</v>
      </c>
    </row>
    <row r="426" spans="1:23" x14ac:dyDescent="0.25">
      <c r="A426" s="3" t="s">
        <v>68</v>
      </c>
      <c r="B426" s="2">
        <v>90</v>
      </c>
      <c r="C426">
        <v>21.2</v>
      </c>
      <c r="D426">
        <v>144.30000000000001</v>
      </c>
      <c r="E426" s="1" t="s">
        <v>1</v>
      </c>
      <c r="F426" s="1" t="s">
        <v>3</v>
      </c>
      <c r="I426" t="s">
        <v>9</v>
      </c>
      <c r="J426" s="17">
        <v>477043.364</v>
      </c>
      <c r="K426" s="17">
        <v>4300275.6459999997</v>
      </c>
      <c r="L426">
        <f t="shared" si="45"/>
        <v>0.45</v>
      </c>
      <c r="M426" s="2">
        <f t="shared" si="46"/>
        <v>21.65</v>
      </c>
      <c r="N426">
        <f t="shared" si="47"/>
        <v>2.5185101106278176</v>
      </c>
      <c r="O426">
        <f t="shared" si="48"/>
        <v>12.633667225859943</v>
      </c>
      <c r="P426">
        <f t="shared" si="49"/>
        <v>-17.581608357207607</v>
      </c>
      <c r="S426">
        <f t="shared" si="50"/>
        <v>477055.99766722583</v>
      </c>
      <c r="W426">
        <f t="shared" si="51"/>
        <v>4300258.0643916428</v>
      </c>
    </row>
    <row r="427" spans="1:23" x14ac:dyDescent="0.25">
      <c r="A427" s="3" t="s">
        <v>68</v>
      </c>
      <c r="B427" s="2">
        <v>79.2</v>
      </c>
      <c r="C427">
        <v>26.72</v>
      </c>
      <c r="D427">
        <v>150.30000000000001</v>
      </c>
      <c r="E427" s="1" t="s">
        <v>1</v>
      </c>
      <c r="F427" s="1" t="s">
        <v>3</v>
      </c>
      <c r="J427" s="17">
        <v>477043.364</v>
      </c>
      <c r="K427" s="17">
        <v>4300275.6459999997</v>
      </c>
      <c r="L427">
        <f t="shared" si="45"/>
        <v>0.39600000000000002</v>
      </c>
      <c r="M427" s="2">
        <f t="shared" si="46"/>
        <v>27.116</v>
      </c>
      <c r="N427">
        <f t="shared" si="47"/>
        <v>2.6232298657474775</v>
      </c>
      <c r="O427">
        <f t="shared" si="48"/>
        <v>13.434857253213158</v>
      </c>
      <c r="P427">
        <f t="shared" si="49"/>
        <v>-23.553812145505994</v>
      </c>
      <c r="S427">
        <f t="shared" si="50"/>
        <v>477056.79885725322</v>
      </c>
      <c r="W427">
        <f t="shared" si="51"/>
        <v>4300252.0921878545</v>
      </c>
    </row>
    <row r="428" spans="1:23" x14ac:dyDescent="0.25">
      <c r="A428" s="3" t="s">
        <v>68</v>
      </c>
      <c r="B428" s="2">
        <v>63</v>
      </c>
      <c r="C428">
        <v>29.49</v>
      </c>
      <c r="D428">
        <v>151.6</v>
      </c>
      <c r="E428" s="1" t="s">
        <v>1</v>
      </c>
      <c r="F428" s="1" t="s">
        <v>3</v>
      </c>
      <c r="G428" s="1" t="s">
        <v>5</v>
      </c>
      <c r="J428" s="17">
        <v>477043.364</v>
      </c>
      <c r="K428" s="17">
        <v>4300275.6459999997</v>
      </c>
      <c r="L428">
        <f t="shared" si="45"/>
        <v>0.315</v>
      </c>
      <c r="M428" s="2">
        <f t="shared" si="46"/>
        <v>29.805</v>
      </c>
      <c r="N428">
        <f t="shared" si="47"/>
        <v>2.6459191460234033</v>
      </c>
      <c r="O428">
        <f t="shared" si="48"/>
        <v>14.175979551339562</v>
      </c>
      <c r="P428">
        <f t="shared" si="49"/>
        <v>-26.2179257142895</v>
      </c>
      <c r="S428">
        <f t="shared" si="50"/>
        <v>477057.53997955134</v>
      </c>
      <c r="W428">
        <f t="shared" si="51"/>
        <v>4300249.4280742854</v>
      </c>
    </row>
    <row r="429" spans="1:23" x14ac:dyDescent="0.25">
      <c r="A429" s="3" t="s">
        <v>68</v>
      </c>
      <c r="B429" s="2">
        <v>63.5</v>
      </c>
      <c r="C429">
        <v>7.47</v>
      </c>
      <c r="D429">
        <v>230</v>
      </c>
      <c r="E429" s="1" t="s">
        <v>1</v>
      </c>
      <c r="F429" s="1" t="s">
        <v>3</v>
      </c>
      <c r="J429" s="17">
        <v>477043.364</v>
      </c>
      <c r="K429" s="17">
        <v>4300275.6459999997</v>
      </c>
      <c r="L429">
        <f t="shared" si="45"/>
        <v>0.3175</v>
      </c>
      <c r="M429" s="2">
        <f t="shared" si="46"/>
        <v>7.7874999999999996</v>
      </c>
      <c r="N429">
        <f t="shared" si="47"/>
        <v>4.0142572795869578</v>
      </c>
      <c r="O429">
        <f t="shared" si="48"/>
        <v>-5.96557110078904</v>
      </c>
      <c r="P429">
        <f t="shared" si="49"/>
        <v>-5.0057085104339256</v>
      </c>
      <c r="S429">
        <f t="shared" si="50"/>
        <v>477037.39842889924</v>
      </c>
      <c r="W429">
        <f t="shared" si="51"/>
        <v>4300270.6402914897</v>
      </c>
    </row>
    <row r="430" spans="1:23" x14ac:dyDescent="0.25">
      <c r="A430" s="3" t="s">
        <v>75</v>
      </c>
      <c r="B430" s="2">
        <v>40.9</v>
      </c>
      <c r="C430">
        <v>4.6500000000000004</v>
      </c>
      <c r="D430">
        <v>23.53</v>
      </c>
      <c r="E430" s="1" t="s">
        <v>1</v>
      </c>
      <c r="F430" s="1" t="s">
        <v>3</v>
      </c>
      <c r="J430" s="17">
        <v>477002.73499999999</v>
      </c>
      <c r="K430" s="17">
        <v>4300417.0820000004</v>
      </c>
      <c r="L430">
        <f t="shared" si="45"/>
        <v>0.20449999999999999</v>
      </c>
      <c r="M430" s="2">
        <f t="shared" si="46"/>
        <v>4.8545000000000007</v>
      </c>
      <c r="N430">
        <f t="shared" si="47"/>
        <v>0.41067597299426578</v>
      </c>
      <c r="O430">
        <f t="shared" si="48"/>
        <v>1.9380580823483529</v>
      </c>
      <c r="P430">
        <f t="shared" si="49"/>
        <v>4.4508539764234269</v>
      </c>
      <c r="S430">
        <f t="shared" si="50"/>
        <v>477004.67305808235</v>
      </c>
      <c r="W430">
        <f t="shared" si="51"/>
        <v>4300421.5328539768</v>
      </c>
    </row>
    <row r="431" spans="1:23" x14ac:dyDescent="0.25">
      <c r="A431" s="3" t="s">
        <v>75</v>
      </c>
      <c r="B431" s="2">
        <v>61.8</v>
      </c>
      <c r="C431">
        <v>15.53</v>
      </c>
      <c r="D431">
        <v>64.7</v>
      </c>
      <c r="E431" s="1" t="s">
        <v>1</v>
      </c>
      <c r="F431" s="1" t="s">
        <v>3</v>
      </c>
      <c r="G431" s="1" t="s">
        <v>5</v>
      </c>
      <c r="H431" s="1" t="s">
        <v>18</v>
      </c>
      <c r="I431" t="s">
        <v>13</v>
      </c>
      <c r="J431" s="17">
        <v>477002.73499999999</v>
      </c>
      <c r="K431" s="17">
        <v>4300417.0820000004</v>
      </c>
      <c r="L431">
        <f t="shared" si="45"/>
        <v>0.309</v>
      </c>
      <c r="M431" s="2">
        <f t="shared" si="46"/>
        <v>15.838999999999999</v>
      </c>
      <c r="N431">
        <f t="shared" si="47"/>
        <v>1.1292280260403313</v>
      </c>
      <c r="O431">
        <f t="shared" si="48"/>
        <v>14.319763504077068</v>
      </c>
      <c r="P431">
        <f t="shared" si="49"/>
        <v>6.7689211981897381</v>
      </c>
      <c r="S431">
        <f t="shared" si="50"/>
        <v>477017.05476350407</v>
      </c>
      <c r="W431">
        <f t="shared" si="51"/>
        <v>4300423.8509211987</v>
      </c>
    </row>
    <row r="432" spans="1:23" x14ac:dyDescent="0.25">
      <c r="A432" s="3" t="s">
        <v>75</v>
      </c>
      <c r="B432" s="2">
        <v>41.1</v>
      </c>
      <c r="C432">
        <v>11.54</v>
      </c>
      <c r="D432">
        <v>155.1</v>
      </c>
      <c r="E432" s="1" t="s">
        <v>1</v>
      </c>
      <c r="F432" s="1" t="s">
        <v>3</v>
      </c>
      <c r="J432" s="17">
        <v>477002.73499999999</v>
      </c>
      <c r="K432" s="17">
        <v>4300417.0820000004</v>
      </c>
      <c r="L432">
        <f t="shared" si="45"/>
        <v>0.20550000000000002</v>
      </c>
      <c r="M432" s="2">
        <f t="shared" si="46"/>
        <v>11.7455</v>
      </c>
      <c r="N432">
        <f t="shared" si="47"/>
        <v>2.707005669843205</v>
      </c>
      <c r="O432">
        <f t="shared" si="48"/>
        <v>4.9452761459078678</v>
      </c>
      <c r="P432">
        <f t="shared" si="49"/>
        <v>-10.653685469860401</v>
      </c>
      <c r="S432">
        <f t="shared" si="50"/>
        <v>477007.68027614587</v>
      </c>
      <c r="W432">
        <f t="shared" si="51"/>
        <v>4300406.4283145303</v>
      </c>
    </row>
    <row r="433" spans="1:23" x14ac:dyDescent="0.25">
      <c r="A433" s="3" t="s">
        <v>75</v>
      </c>
      <c r="B433" s="2">
        <v>32</v>
      </c>
      <c r="C433">
        <v>10.8</v>
      </c>
      <c r="D433">
        <v>180.7</v>
      </c>
      <c r="E433" s="1" t="s">
        <v>1</v>
      </c>
      <c r="F433" s="1" t="s">
        <v>3</v>
      </c>
      <c r="H433" s="1" t="s">
        <v>18</v>
      </c>
      <c r="J433" s="17">
        <v>477002.73499999999</v>
      </c>
      <c r="K433" s="17">
        <v>4300417.0820000004</v>
      </c>
      <c r="L433">
        <f t="shared" si="45"/>
        <v>0.16</v>
      </c>
      <c r="M433" s="2">
        <f t="shared" si="46"/>
        <v>10.96</v>
      </c>
      <c r="N433">
        <f t="shared" si="47"/>
        <v>3.1538099583537531</v>
      </c>
      <c r="O433">
        <f t="shared" si="48"/>
        <v>-0.13389832915430416</v>
      </c>
      <c r="P433">
        <f t="shared" si="49"/>
        <v>-10.959182051478555</v>
      </c>
      <c r="S433">
        <f t="shared" si="50"/>
        <v>477002.60110167082</v>
      </c>
      <c r="W433">
        <f t="shared" si="51"/>
        <v>4300406.1228179485</v>
      </c>
    </row>
    <row r="434" spans="1:23" x14ac:dyDescent="0.25">
      <c r="A434" s="3" t="s">
        <v>75</v>
      </c>
      <c r="B434" s="2">
        <v>49.8</v>
      </c>
      <c r="C434">
        <v>20.39</v>
      </c>
      <c r="D434">
        <v>321.8</v>
      </c>
      <c r="E434" s="1" t="s">
        <v>1</v>
      </c>
      <c r="F434" s="1" t="s">
        <v>3</v>
      </c>
      <c r="J434" s="17">
        <v>477002.73499999999</v>
      </c>
      <c r="K434" s="17">
        <v>4300417.0820000004</v>
      </c>
      <c r="L434">
        <f t="shared" si="45"/>
        <v>0.249</v>
      </c>
      <c r="M434" s="2">
        <f t="shared" si="46"/>
        <v>20.638999999999999</v>
      </c>
      <c r="N434">
        <f t="shared" si="47"/>
        <v>5.616469532917753</v>
      </c>
      <c r="O434">
        <f t="shared" si="48"/>
        <v>-12.763330871784554</v>
      </c>
      <c r="P434">
        <f t="shared" si="49"/>
        <v>16.219300418247123</v>
      </c>
      <c r="S434">
        <f t="shared" si="50"/>
        <v>476989.97166912822</v>
      </c>
      <c r="W434">
        <f t="shared" si="51"/>
        <v>4300433.3013004186</v>
      </c>
    </row>
    <row r="435" spans="1:23" x14ac:dyDescent="0.25">
      <c r="A435" s="3" t="s">
        <v>75</v>
      </c>
      <c r="B435" s="2">
        <v>102.8</v>
      </c>
      <c r="C435">
        <v>38.979999999999997</v>
      </c>
      <c r="D435">
        <v>331</v>
      </c>
      <c r="E435" s="1" t="s">
        <v>1</v>
      </c>
      <c r="F435" s="1" t="s">
        <v>3</v>
      </c>
      <c r="H435" s="1" t="s">
        <v>18</v>
      </c>
      <c r="J435" s="17">
        <v>477002.73499999999</v>
      </c>
      <c r="K435" s="17">
        <v>4300417.0820000004</v>
      </c>
      <c r="L435">
        <f t="shared" si="45"/>
        <v>0.51400000000000001</v>
      </c>
      <c r="M435" s="2">
        <f t="shared" si="46"/>
        <v>39.494</v>
      </c>
      <c r="N435">
        <f t="shared" si="47"/>
        <v>5.7770398241012311</v>
      </c>
      <c r="O435">
        <f t="shared" si="48"/>
        <v>-19.14707114200883</v>
      </c>
      <c r="P435">
        <f t="shared" si="49"/>
        <v>34.542230713763303</v>
      </c>
      <c r="S435">
        <f t="shared" si="50"/>
        <v>476983.587928858</v>
      </c>
      <c r="W435">
        <f t="shared" si="51"/>
        <v>4300451.6242307145</v>
      </c>
    </row>
    <row r="436" spans="1:23" x14ac:dyDescent="0.25">
      <c r="A436" s="3" t="s">
        <v>75</v>
      </c>
      <c r="B436" s="2">
        <v>45</v>
      </c>
      <c r="C436">
        <v>13</v>
      </c>
      <c r="D436">
        <v>0.9</v>
      </c>
      <c r="E436" s="1" t="s">
        <v>1</v>
      </c>
      <c r="F436" s="1" t="s">
        <v>3</v>
      </c>
      <c r="J436" s="17">
        <v>477002.73499999999</v>
      </c>
      <c r="K436" s="17">
        <v>4300417.0820000004</v>
      </c>
      <c r="L436">
        <f t="shared" si="45"/>
        <v>0.22500000000000001</v>
      </c>
      <c r="M436" s="2">
        <f t="shared" si="46"/>
        <v>13.225</v>
      </c>
      <c r="N436">
        <f t="shared" si="47"/>
        <v>1.5707963267948967E-2</v>
      </c>
      <c r="O436">
        <f t="shared" si="48"/>
        <v>0.20772927144882841</v>
      </c>
      <c r="P436">
        <f t="shared" si="49"/>
        <v>13.22336846456996</v>
      </c>
      <c r="S436">
        <f t="shared" si="50"/>
        <v>477002.94272927142</v>
      </c>
      <c r="W436">
        <f t="shared" ref="W436:W453" si="52">K436+P436</f>
        <v>4300430.3053684654</v>
      </c>
    </row>
    <row r="437" spans="1:23" x14ac:dyDescent="0.25">
      <c r="A437" s="3" t="s">
        <v>76</v>
      </c>
      <c r="B437" s="2">
        <v>101.5</v>
      </c>
      <c r="C437">
        <v>14.19</v>
      </c>
      <c r="D437">
        <v>59</v>
      </c>
      <c r="E437" s="1" t="s">
        <v>1</v>
      </c>
      <c r="F437" s="1" t="s">
        <v>3</v>
      </c>
      <c r="J437" s="17">
        <v>476921.01199999999</v>
      </c>
      <c r="K437" s="17">
        <v>4300468.1059999997</v>
      </c>
      <c r="L437">
        <f t="shared" si="45"/>
        <v>0.50749999999999995</v>
      </c>
      <c r="M437" s="2">
        <f t="shared" si="46"/>
        <v>14.6975</v>
      </c>
      <c r="N437">
        <f t="shared" si="47"/>
        <v>1.0297442586766545</v>
      </c>
      <c r="O437">
        <f t="shared" si="48"/>
        <v>12.598216402069296</v>
      </c>
      <c r="P437">
        <f t="shared" si="49"/>
        <v>7.5697721059905207</v>
      </c>
      <c r="S437">
        <f t="shared" si="50"/>
        <v>476933.61021640204</v>
      </c>
      <c r="W437">
        <f t="shared" si="52"/>
        <v>4300475.6757721053</v>
      </c>
    </row>
    <row r="438" spans="1:23" x14ac:dyDescent="0.25">
      <c r="A438" s="3" t="s">
        <v>76</v>
      </c>
      <c r="B438" s="2">
        <v>79.5</v>
      </c>
      <c r="C438">
        <v>18.68</v>
      </c>
      <c r="D438">
        <v>55.5</v>
      </c>
      <c r="E438" s="1" t="s">
        <v>1</v>
      </c>
      <c r="F438" s="1" t="s">
        <v>3</v>
      </c>
      <c r="J438" s="17">
        <v>476921.01199999999</v>
      </c>
      <c r="K438" s="17">
        <v>4300468.1059999997</v>
      </c>
      <c r="L438">
        <f t="shared" si="45"/>
        <v>0.39750000000000002</v>
      </c>
      <c r="M438" s="2">
        <f t="shared" si="46"/>
        <v>19.077500000000001</v>
      </c>
      <c r="N438">
        <f t="shared" si="47"/>
        <v>0.96865773485685291</v>
      </c>
      <c r="O438">
        <f t="shared" si="48"/>
        <v>15.722267363436504</v>
      </c>
      <c r="P438">
        <f t="shared" si="49"/>
        <v>10.805614984933499</v>
      </c>
      <c r="S438">
        <f t="shared" si="50"/>
        <v>476936.73426736344</v>
      </c>
      <c r="W438">
        <f t="shared" si="52"/>
        <v>4300478.9116149843</v>
      </c>
    </row>
    <row r="439" spans="1:23" x14ac:dyDescent="0.25">
      <c r="A439" s="3" t="s">
        <v>76</v>
      </c>
      <c r="B439" s="2">
        <v>91.8</v>
      </c>
      <c r="C439">
        <v>29.84</v>
      </c>
      <c r="D439">
        <v>56</v>
      </c>
      <c r="E439" s="1" t="s">
        <v>1</v>
      </c>
      <c r="F439" s="1" t="s">
        <v>3</v>
      </c>
      <c r="J439" s="17">
        <v>476921.01199999999</v>
      </c>
      <c r="K439" s="17">
        <v>4300468.1059999997</v>
      </c>
      <c r="L439">
        <f t="shared" si="45"/>
        <v>0.45899999999999996</v>
      </c>
      <c r="M439" s="2">
        <f t="shared" si="46"/>
        <v>30.298999999999999</v>
      </c>
      <c r="N439">
        <f t="shared" si="47"/>
        <v>0.97738438111682457</v>
      </c>
      <c r="O439">
        <f t="shared" si="48"/>
        <v>25.119009410845209</v>
      </c>
      <c r="P439">
        <f t="shared" si="49"/>
        <v>16.942985782260156</v>
      </c>
      <c r="S439">
        <f t="shared" si="50"/>
        <v>476946.13100941083</v>
      </c>
      <c r="W439">
        <f t="shared" si="52"/>
        <v>4300485.0489857821</v>
      </c>
    </row>
    <row r="440" spans="1:23" x14ac:dyDescent="0.25">
      <c r="A440" s="3" t="s">
        <v>76</v>
      </c>
      <c r="B440" s="2">
        <v>88.5</v>
      </c>
      <c r="C440">
        <v>24.62</v>
      </c>
      <c r="D440" s="15">
        <v>189</v>
      </c>
      <c r="E440" s="1" t="s">
        <v>1</v>
      </c>
      <c r="F440" s="1" t="s">
        <v>3</v>
      </c>
      <c r="H440" s="1" t="s">
        <v>18</v>
      </c>
      <c r="J440" s="17">
        <v>476921.01199999999</v>
      </c>
      <c r="K440" s="17">
        <v>4300468.1059999997</v>
      </c>
      <c r="L440">
        <f t="shared" si="45"/>
        <v>0.4425</v>
      </c>
      <c r="M440" s="2">
        <f t="shared" si="46"/>
        <v>25.0625</v>
      </c>
      <c r="N440">
        <f t="shared" si="47"/>
        <v>3.2986722862692828</v>
      </c>
      <c r="O440">
        <f t="shared" si="48"/>
        <v>-3.9206387800707825</v>
      </c>
      <c r="P440">
        <f t="shared" si="49"/>
        <v>-24.75393903616564</v>
      </c>
      <c r="S440">
        <f t="shared" si="50"/>
        <v>476917.09136121994</v>
      </c>
      <c r="W440">
        <f t="shared" si="52"/>
        <v>4300443.3520609634</v>
      </c>
    </row>
    <row r="441" spans="1:23" x14ac:dyDescent="0.25">
      <c r="A441" s="3" t="s">
        <v>76</v>
      </c>
      <c r="B441" s="2">
        <v>99.5</v>
      </c>
      <c r="C441">
        <v>24.62</v>
      </c>
      <c r="D441" s="15">
        <v>182</v>
      </c>
      <c r="E441" s="1" t="s">
        <v>1</v>
      </c>
      <c r="F441" s="1" t="s">
        <v>3</v>
      </c>
      <c r="I441" t="s">
        <v>9</v>
      </c>
      <c r="J441" s="17">
        <v>476921.01199999999</v>
      </c>
      <c r="K441" s="17">
        <v>4300468.1059999997</v>
      </c>
      <c r="L441">
        <f t="shared" si="45"/>
        <v>0.4975</v>
      </c>
      <c r="M441" s="2">
        <f t="shared" si="46"/>
        <v>25.1175</v>
      </c>
      <c r="N441">
        <f t="shared" si="47"/>
        <v>3.1764992386296798</v>
      </c>
      <c r="O441">
        <f t="shared" si="48"/>
        <v>-0.87658810842506629</v>
      </c>
      <c r="P441">
        <f t="shared" si="49"/>
        <v>-25.102199097652136</v>
      </c>
      <c r="S441">
        <f t="shared" si="50"/>
        <v>476920.13541189156</v>
      </c>
      <c r="W441">
        <f t="shared" si="52"/>
        <v>4300443.0038009016</v>
      </c>
    </row>
    <row r="442" spans="1:23" x14ac:dyDescent="0.25">
      <c r="A442" s="3" t="s">
        <v>76</v>
      </c>
      <c r="B442" s="2">
        <v>34.5</v>
      </c>
      <c r="C442">
        <v>27</v>
      </c>
      <c r="D442" s="15">
        <v>182</v>
      </c>
      <c r="E442" s="1" t="s">
        <v>1</v>
      </c>
      <c r="G442" s="1" t="s">
        <v>5</v>
      </c>
      <c r="J442" s="17">
        <v>476921.01199999999</v>
      </c>
      <c r="K442" s="17">
        <v>4300468.1059999997</v>
      </c>
      <c r="L442">
        <f t="shared" si="45"/>
        <v>0.17249999999999999</v>
      </c>
      <c r="M442" s="2">
        <f t="shared" si="46"/>
        <v>27.172499999999999</v>
      </c>
      <c r="N442">
        <f t="shared" si="47"/>
        <v>3.1764992386296798</v>
      </c>
      <c r="O442">
        <f t="shared" si="48"/>
        <v>-0.94830657414870567</v>
      </c>
      <c r="P442">
        <f t="shared" si="49"/>
        <v>-27.155947247176378</v>
      </c>
      <c r="S442">
        <f t="shared" si="50"/>
        <v>476920.06369342585</v>
      </c>
      <c r="W442">
        <f t="shared" si="52"/>
        <v>4300440.9500527522</v>
      </c>
    </row>
    <row r="443" spans="1:23" x14ac:dyDescent="0.25">
      <c r="A443" s="3" t="s">
        <v>76</v>
      </c>
      <c r="B443" s="2">
        <v>72.2</v>
      </c>
      <c r="C443">
        <v>12.98</v>
      </c>
      <c r="D443" s="15">
        <v>28.5</v>
      </c>
      <c r="E443" s="1" t="s">
        <v>1</v>
      </c>
      <c r="F443" s="1" t="s">
        <v>3</v>
      </c>
      <c r="J443" s="17">
        <v>476921.01199999999</v>
      </c>
      <c r="K443" s="17">
        <v>4300468.1059999997</v>
      </c>
      <c r="L443">
        <f t="shared" si="45"/>
        <v>0.36099999999999999</v>
      </c>
      <c r="M443" s="2">
        <f t="shared" si="46"/>
        <v>13.341000000000001</v>
      </c>
      <c r="N443">
        <f t="shared" si="47"/>
        <v>0.49741883681838395</v>
      </c>
      <c r="O443">
        <f t="shared" si="48"/>
        <v>6.3657750206234365</v>
      </c>
      <c r="P443">
        <f t="shared" si="49"/>
        <v>11.724299100023281</v>
      </c>
      <c r="S443">
        <f t="shared" si="50"/>
        <v>476927.37777502061</v>
      </c>
      <c r="W443">
        <f t="shared" si="52"/>
        <v>4300479.8302990999</v>
      </c>
    </row>
    <row r="444" spans="1:23" x14ac:dyDescent="0.25">
      <c r="A444" s="3" t="s">
        <v>76</v>
      </c>
      <c r="B444" s="2">
        <v>121</v>
      </c>
      <c r="C444">
        <v>34</v>
      </c>
      <c r="D444" s="15">
        <v>12</v>
      </c>
      <c r="E444" s="1" t="s">
        <v>1</v>
      </c>
      <c r="F444" s="1" t="s">
        <v>3</v>
      </c>
      <c r="H444" s="1" t="s">
        <v>18</v>
      </c>
      <c r="J444" s="17">
        <v>476921.01199999999</v>
      </c>
      <c r="K444" s="17">
        <v>4300468.1059999997</v>
      </c>
      <c r="L444">
        <f t="shared" si="45"/>
        <v>0.60499999999999998</v>
      </c>
      <c r="M444" s="2">
        <f t="shared" si="46"/>
        <v>34.604999999999997</v>
      </c>
      <c r="N444">
        <f t="shared" si="47"/>
        <v>0.20943951023931956</v>
      </c>
      <c r="O444">
        <f t="shared" si="48"/>
        <v>7.1947840607485611</v>
      </c>
      <c r="P444">
        <f t="shared" si="49"/>
        <v>33.848797723393339</v>
      </c>
      <c r="S444">
        <f t="shared" si="50"/>
        <v>476928.20678406075</v>
      </c>
      <c r="W444">
        <f t="shared" si="52"/>
        <v>4300501.9547977233</v>
      </c>
    </row>
    <row r="445" spans="1:23" x14ac:dyDescent="0.25">
      <c r="A445" s="3" t="s">
        <v>80</v>
      </c>
      <c r="B445" s="2">
        <v>82.8</v>
      </c>
      <c r="C445">
        <v>17.79</v>
      </c>
      <c r="D445" s="15">
        <v>12</v>
      </c>
      <c r="E445" s="1" t="s">
        <v>1</v>
      </c>
      <c r="F445" s="1" t="s">
        <v>3</v>
      </c>
      <c r="J445" s="17">
        <v>476924.01500000001</v>
      </c>
      <c r="K445" s="17">
        <v>4300357.6090000002</v>
      </c>
      <c r="L445">
        <f t="shared" si="45"/>
        <v>0.41399999999999998</v>
      </c>
      <c r="M445" s="2">
        <f t="shared" si="46"/>
        <v>18.204000000000001</v>
      </c>
      <c r="N445">
        <f t="shared" si="47"/>
        <v>0.20943951023931956</v>
      </c>
      <c r="O445">
        <f t="shared" si="48"/>
        <v>3.7848244196464913</v>
      </c>
      <c r="P445">
        <f t="shared" si="49"/>
        <v>17.806198923758199</v>
      </c>
      <c r="S445">
        <f t="shared" si="50"/>
        <v>476927.79982441966</v>
      </c>
      <c r="W445">
        <f t="shared" si="52"/>
        <v>4300375.415198924</v>
      </c>
    </row>
    <row r="446" spans="1:23" x14ac:dyDescent="0.25">
      <c r="A446" s="3" t="s">
        <v>80</v>
      </c>
      <c r="B446" s="2">
        <v>112.5</v>
      </c>
      <c r="C446">
        <v>27.89</v>
      </c>
      <c r="D446" s="15">
        <v>126</v>
      </c>
      <c r="E446" s="1" t="s">
        <v>1</v>
      </c>
      <c r="F446" s="1" t="s">
        <v>3</v>
      </c>
      <c r="I446" t="s">
        <v>9</v>
      </c>
      <c r="J446" s="17">
        <v>476924.01500000001</v>
      </c>
      <c r="K446" s="17">
        <v>4300357.6090000002</v>
      </c>
      <c r="L446">
        <f t="shared" si="45"/>
        <v>0.5625</v>
      </c>
      <c r="M446" s="2">
        <f t="shared" si="46"/>
        <v>28.452500000000001</v>
      </c>
      <c r="N446">
        <f t="shared" si="47"/>
        <v>2.1991148575128552</v>
      </c>
      <c r="O446">
        <f t="shared" si="48"/>
        <v>23.018556032453194</v>
      </c>
      <c r="P446">
        <f t="shared" si="49"/>
        <v>-16.723959890851589</v>
      </c>
      <c r="S446">
        <f t="shared" si="50"/>
        <v>476947.03355603246</v>
      </c>
      <c r="W446">
        <f t="shared" si="52"/>
        <v>4300340.885040109</v>
      </c>
    </row>
    <row r="447" spans="1:23" x14ac:dyDescent="0.25">
      <c r="A447" s="3" t="s">
        <v>80</v>
      </c>
      <c r="B447" s="2">
        <v>126.8</v>
      </c>
      <c r="C447">
        <v>33.39</v>
      </c>
      <c r="D447" s="15">
        <v>154</v>
      </c>
      <c r="E447" s="1" t="s">
        <v>1</v>
      </c>
      <c r="F447" s="1" t="s">
        <v>3</v>
      </c>
      <c r="I447" t="s">
        <v>9</v>
      </c>
      <c r="J447" s="17">
        <v>476924.01500000001</v>
      </c>
      <c r="K447" s="17">
        <v>4300357.6090000002</v>
      </c>
      <c r="L447">
        <f t="shared" si="45"/>
        <v>0.63400000000000001</v>
      </c>
      <c r="M447" s="2">
        <f t="shared" si="46"/>
        <v>34.024000000000001</v>
      </c>
      <c r="N447">
        <f t="shared" si="47"/>
        <v>2.6878070480712677</v>
      </c>
      <c r="O447">
        <f t="shared" si="48"/>
        <v>14.915139898351566</v>
      </c>
      <c r="P447">
        <f t="shared" si="49"/>
        <v>-30.580568631282858</v>
      </c>
      <c r="S447">
        <f t="shared" si="50"/>
        <v>476938.93013989838</v>
      </c>
      <c r="W447">
        <f t="shared" si="52"/>
        <v>4300327.028431369</v>
      </c>
    </row>
    <row r="448" spans="1:23" x14ac:dyDescent="0.25">
      <c r="A448" s="3" t="s">
        <v>80</v>
      </c>
      <c r="B448" s="2">
        <v>81</v>
      </c>
      <c r="C448">
        <v>35.799999999999997</v>
      </c>
      <c r="D448" s="15">
        <v>146.5</v>
      </c>
      <c r="E448" s="1" t="s">
        <v>1</v>
      </c>
      <c r="F448" s="1" t="s">
        <v>3</v>
      </c>
      <c r="J448" s="17">
        <v>476924.01500000001</v>
      </c>
      <c r="K448" s="17">
        <v>4300357.6090000002</v>
      </c>
      <c r="L448">
        <f t="shared" si="45"/>
        <v>0.40500000000000003</v>
      </c>
      <c r="M448" s="2">
        <f t="shared" si="46"/>
        <v>36.204999999999998</v>
      </c>
      <c r="N448">
        <f t="shared" si="47"/>
        <v>2.5569073541716927</v>
      </c>
      <c r="O448">
        <f t="shared" si="48"/>
        <v>19.982878553223067</v>
      </c>
      <c r="P448">
        <f t="shared" si="49"/>
        <v>-30.190836187941819</v>
      </c>
      <c r="S448">
        <f t="shared" si="50"/>
        <v>476943.99787855323</v>
      </c>
      <c r="W448">
        <f t="shared" si="52"/>
        <v>4300327.4181638118</v>
      </c>
    </row>
    <row r="449" spans="1:23" x14ac:dyDescent="0.25">
      <c r="A449" s="3" t="s">
        <v>80</v>
      </c>
      <c r="B449" s="2">
        <v>42.5</v>
      </c>
      <c r="C449">
        <v>21.56</v>
      </c>
      <c r="D449" s="15">
        <v>182</v>
      </c>
      <c r="E449" s="1" t="s">
        <v>1</v>
      </c>
      <c r="F449" s="1" t="s">
        <v>3</v>
      </c>
      <c r="J449" s="17">
        <v>476924.01500000001</v>
      </c>
      <c r="K449" s="17">
        <v>4300357.6090000002</v>
      </c>
      <c r="L449">
        <f t="shared" si="45"/>
        <v>0.21249999999999999</v>
      </c>
      <c r="M449" s="2">
        <f t="shared" si="46"/>
        <v>21.772499999999997</v>
      </c>
      <c r="N449">
        <f t="shared" si="47"/>
        <v>3.1764992386296798</v>
      </c>
      <c r="O449">
        <f t="shared" si="48"/>
        <v>-0.75984929195520079</v>
      </c>
      <c r="P449">
        <f t="shared" si="49"/>
        <v>-21.759236781273259</v>
      </c>
      <c r="S449">
        <f t="shared" si="50"/>
        <v>476923.25515070808</v>
      </c>
      <c r="W449">
        <f t="shared" si="52"/>
        <v>4300335.8497632192</v>
      </c>
    </row>
    <row r="450" spans="1:23" x14ac:dyDescent="0.25">
      <c r="A450" s="3" t="s">
        <v>80</v>
      </c>
      <c r="B450" s="2">
        <v>145.5</v>
      </c>
      <c r="C450">
        <v>16.059999999999999</v>
      </c>
      <c r="D450" s="15">
        <v>205</v>
      </c>
      <c r="E450" s="1" t="s">
        <v>1</v>
      </c>
      <c r="F450" s="1" t="s">
        <v>3</v>
      </c>
      <c r="H450" s="1" t="s">
        <v>18</v>
      </c>
      <c r="J450" s="17">
        <v>476924.01500000001</v>
      </c>
      <c r="K450" s="17">
        <v>4300357.6090000002</v>
      </c>
      <c r="L450">
        <f t="shared" ref="L450:L513" si="53">B450/2/100</f>
        <v>0.72750000000000004</v>
      </c>
      <c r="M450" s="2">
        <f t="shared" ref="M450:M513" si="54">C450+L450</f>
        <v>16.787499999999998</v>
      </c>
      <c r="N450">
        <f t="shared" ref="N450:N513" si="55">D450*(PI()/180)</f>
        <v>3.5779249665883754</v>
      </c>
      <c r="O450">
        <f t="shared" ref="O450:O513" si="56">M450*SIN(N450)</f>
        <v>-7.0947040689719882</v>
      </c>
      <c r="P450">
        <f t="shared" ref="P450:P513" si="57">M450*COS(N450)</f>
        <v>-15.214641974877761</v>
      </c>
      <c r="S450">
        <f t="shared" ref="S450:S513" si="58">J450+O450</f>
        <v>476916.92029593105</v>
      </c>
      <c r="W450">
        <f t="shared" si="52"/>
        <v>4300342.3943580249</v>
      </c>
    </row>
    <row r="451" spans="1:23" x14ac:dyDescent="0.25">
      <c r="A451" s="3" t="s">
        <v>80</v>
      </c>
      <c r="B451" s="2">
        <v>38.799999999999997</v>
      </c>
      <c r="C451">
        <v>21.98</v>
      </c>
      <c r="D451" s="15">
        <v>220</v>
      </c>
      <c r="E451" s="1" t="s">
        <v>1</v>
      </c>
      <c r="F451" s="1" t="s">
        <v>3</v>
      </c>
      <c r="J451" s="17">
        <v>476924.01500000001</v>
      </c>
      <c r="K451" s="17">
        <v>4300357.6090000002</v>
      </c>
      <c r="L451">
        <f t="shared" si="53"/>
        <v>0.19399999999999998</v>
      </c>
      <c r="M451" s="2">
        <f t="shared" si="54"/>
        <v>22.173999999999999</v>
      </c>
      <c r="N451">
        <f t="shared" si="55"/>
        <v>3.839724354387525</v>
      </c>
      <c r="O451">
        <f t="shared" si="56"/>
        <v>-14.25317245718932</v>
      </c>
      <c r="P451">
        <f t="shared" si="57"/>
        <v>-16.986269481720218</v>
      </c>
      <c r="S451">
        <f t="shared" si="58"/>
        <v>476909.7618275428</v>
      </c>
      <c r="W451">
        <f t="shared" si="52"/>
        <v>4300340.6227305187</v>
      </c>
    </row>
    <row r="452" spans="1:23" x14ac:dyDescent="0.25">
      <c r="A452" s="3" t="s">
        <v>80</v>
      </c>
      <c r="B452" s="2">
        <v>26.2</v>
      </c>
      <c r="C452">
        <v>22.98</v>
      </c>
      <c r="D452" s="15">
        <v>220</v>
      </c>
      <c r="E452" s="1" t="s">
        <v>1</v>
      </c>
      <c r="F452" s="1" t="s">
        <v>3</v>
      </c>
      <c r="J452" s="17">
        <v>476924.01500000001</v>
      </c>
      <c r="K452" s="17">
        <v>4300357.6090000002</v>
      </c>
      <c r="L452">
        <f t="shared" si="53"/>
        <v>0.13100000000000001</v>
      </c>
      <c r="M452" s="2">
        <f t="shared" si="54"/>
        <v>23.111000000000001</v>
      </c>
      <c r="N452">
        <f t="shared" si="55"/>
        <v>3.839724354387525</v>
      </c>
      <c r="O452">
        <f t="shared" si="56"/>
        <v>-14.855464447465609</v>
      </c>
      <c r="P452">
        <f t="shared" si="57"/>
        <v>-17.704053124922702</v>
      </c>
      <c r="S452">
        <f t="shared" si="58"/>
        <v>476909.15953555255</v>
      </c>
      <c r="W452">
        <f t="shared" si="52"/>
        <v>4300339.9049468748</v>
      </c>
    </row>
    <row r="453" spans="1:23" x14ac:dyDescent="0.25">
      <c r="A453" s="3" t="s">
        <v>80</v>
      </c>
      <c r="B453" s="2">
        <v>45.7</v>
      </c>
      <c r="C453">
        <v>17.93</v>
      </c>
      <c r="D453" s="15">
        <v>239</v>
      </c>
      <c r="E453" s="1" t="s">
        <v>1</v>
      </c>
      <c r="F453" s="1" t="s">
        <v>3</v>
      </c>
      <c r="J453" s="17">
        <v>476924.01500000001</v>
      </c>
      <c r="K453" s="17">
        <v>4300357.6090000002</v>
      </c>
      <c r="L453">
        <f t="shared" si="53"/>
        <v>0.22850000000000001</v>
      </c>
      <c r="M453" s="2">
        <f t="shared" si="54"/>
        <v>18.1585</v>
      </c>
      <c r="N453">
        <f t="shared" si="55"/>
        <v>4.1713369122664474</v>
      </c>
      <c r="O453">
        <f t="shared" si="56"/>
        <v>-15.564872429799303</v>
      </c>
      <c r="P453">
        <f t="shared" si="57"/>
        <v>-9.3523188832542239</v>
      </c>
      <c r="S453">
        <f t="shared" si="58"/>
        <v>476908.45012757019</v>
      </c>
      <c r="W453">
        <f t="shared" si="52"/>
        <v>4300348.2566811172</v>
      </c>
    </row>
    <row r="454" spans="1:23" x14ac:dyDescent="0.25">
      <c r="A454" s="3" t="s">
        <v>80</v>
      </c>
      <c r="B454" s="2">
        <v>115.8</v>
      </c>
      <c r="C454">
        <v>8.2899999999999991</v>
      </c>
      <c r="D454" s="15">
        <v>327</v>
      </c>
      <c r="E454" s="1" t="s">
        <v>81</v>
      </c>
      <c r="F454" s="1" t="s">
        <v>3</v>
      </c>
      <c r="J454" s="17">
        <v>476924.01500000001</v>
      </c>
      <c r="K454" s="17">
        <v>4300357.6090000002</v>
      </c>
      <c r="L454">
        <f t="shared" si="53"/>
        <v>0.57899999999999996</v>
      </c>
      <c r="M454" s="2">
        <f t="shared" si="54"/>
        <v>8.8689999999999998</v>
      </c>
      <c r="N454">
        <f t="shared" si="55"/>
        <v>5.7072266540214578</v>
      </c>
      <c r="O454">
        <f t="shared" si="56"/>
        <v>-4.8304036015482739</v>
      </c>
      <c r="P454">
        <f t="shared" si="57"/>
        <v>7.4381692671079653</v>
      </c>
      <c r="S454">
        <f t="shared" si="58"/>
        <v>476919.18459639844</v>
      </c>
      <c r="V454">
        <f>K454+P454</f>
        <v>4300365.0471692672</v>
      </c>
    </row>
    <row r="455" spans="1:23" x14ac:dyDescent="0.25">
      <c r="A455" s="3" t="s">
        <v>80</v>
      </c>
      <c r="B455" s="2">
        <v>98.5</v>
      </c>
      <c r="C455">
        <v>9.9499999999999993</v>
      </c>
      <c r="D455" s="15">
        <v>261.5</v>
      </c>
      <c r="E455" s="1" t="s">
        <v>81</v>
      </c>
      <c r="F455" s="1" t="s">
        <v>3</v>
      </c>
      <c r="J455" s="17">
        <v>476924.01500000001</v>
      </c>
      <c r="K455" s="17">
        <v>4300357.6090000002</v>
      </c>
      <c r="L455">
        <f t="shared" si="53"/>
        <v>0.49249999999999999</v>
      </c>
      <c r="M455" s="2">
        <f t="shared" si="54"/>
        <v>10.442499999999999</v>
      </c>
      <c r="N455">
        <f t="shared" si="55"/>
        <v>4.564035993965172</v>
      </c>
      <c r="O455">
        <f t="shared" si="56"/>
        <v>-10.327798153156815</v>
      </c>
      <c r="P455">
        <f t="shared" si="57"/>
        <v>-1.5434997757209572</v>
      </c>
      <c r="S455">
        <f t="shared" si="58"/>
        <v>476913.68720184686</v>
      </c>
      <c r="V455">
        <f>K455+P455</f>
        <v>4300356.065500224</v>
      </c>
    </row>
    <row r="456" spans="1:23" x14ac:dyDescent="0.25">
      <c r="A456" s="3" t="s">
        <v>10</v>
      </c>
      <c r="B456" s="2">
        <v>74</v>
      </c>
      <c r="C456">
        <v>26.82</v>
      </c>
      <c r="D456">
        <v>132.80000000000001</v>
      </c>
      <c r="E456" s="1" t="s">
        <v>4</v>
      </c>
      <c r="F456" s="1" t="s">
        <v>3</v>
      </c>
      <c r="J456" s="16">
        <v>477044.86900000001</v>
      </c>
      <c r="K456" s="16">
        <v>4300447.4529999997</v>
      </c>
      <c r="L456">
        <f t="shared" si="53"/>
        <v>0.37</v>
      </c>
      <c r="M456" s="2">
        <f t="shared" si="54"/>
        <v>27.19</v>
      </c>
      <c r="N456">
        <f t="shared" si="55"/>
        <v>2.3177972466484698</v>
      </c>
      <c r="O456">
        <f t="shared" si="56"/>
        <v>19.950115015833209</v>
      </c>
      <c r="P456">
        <f t="shared" si="57"/>
        <v>-18.474009062870639</v>
      </c>
      <c r="S456">
        <f t="shared" si="58"/>
        <v>477064.81911501585</v>
      </c>
      <c r="U456">
        <f t="shared" ref="U456:U487" si="59">K456+P456</f>
        <v>4300428.9789909367</v>
      </c>
    </row>
    <row r="457" spans="1:23" x14ac:dyDescent="0.25">
      <c r="A457" s="3" t="s">
        <v>10</v>
      </c>
      <c r="B457" s="2">
        <v>121.5</v>
      </c>
      <c r="C457">
        <v>39.93</v>
      </c>
      <c r="D457">
        <v>148.5</v>
      </c>
      <c r="E457" s="1" t="s">
        <v>4</v>
      </c>
      <c r="F457" s="1" t="s">
        <v>3</v>
      </c>
      <c r="J457" s="16">
        <v>477044.86900000001</v>
      </c>
      <c r="K457" s="16">
        <v>4300447.4529999997</v>
      </c>
      <c r="L457">
        <f t="shared" si="53"/>
        <v>0.60750000000000004</v>
      </c>
      <c r="M457" s="2">
        <f t="shared" si="54"/>
        <v>40.537500000000001</v>
      </c>
      <c r="N457">
        <f t="shared" si="55"/>
        <v>2.5918139392115793</v>
      </c>
      <c r="O457">
        <f t="shared" si="56"/>
        <v>21.18078556717278</v>
      </c>
      <c r="P457">
        <f t="shared" si="57"/>
        <v>-34.563900662504011</v>
      </c>
      <c r="S457">
        <f t="shared" si="58"/>
        <v>477066.04978556716</v>
      </c>
      <c r="U457">
        <f t="shared" si="59"/>
        <v>4300412.8890993372</v>
      </c>
    </row>
    <row r="458" spans="1:23" x14ac:dyDescent="0.25">
      <c r="A458" s="3" t="s">
        <v>10</v>
      </c>
      <c r="B458" s="2">
        <v>109.2</v>
      </c>
      <c r="C458">
        <v>39.93</v>
      </c>
      <c r="D458">
        <v>152.30000000000001</v>
      </c>
      <c r="E458" s="1" t="s">
        <v>4</v>
      </c>
      <c r="F458" s="1" t="s">
        <v>3</v>
      </c>
      <c r="H458" s="1" t="s">
        <v>18</v>
      </c>
      <c r="J458" s="16">
        <v>477044.86900000001</v>
      </c>
      <c r="K458" s="16">
        <v>4300447.4529999997</v>
      </c>
      <c r="L458">
        <f t="shared" si="53"/>
        <v>0.54600000000000004</v>
      </c>
      <c r="M458" s="2">
        <f t="shared" si="54"/>
        <v>40.475999999999999</v>
      </c>
      <c r="N458">
        <f t="shared" si="55"/>
        <v>2.6581364507873642</v>
      </c>
      <c r="O458">
        <f t="shared" si="56"/>
        <v>18.814946642749696</v>
      </c>
      <c r="P458">
        <f t="shared" si="57"/>
        <v>-35.837192396035739</v>
      </c>
      <c r="S458">
        <f t="shared" si="58"/>
        <v>477063.68394664273</v>
      </c>
      <c r="U458">
        <f t="shared" si="59"/>
        <v>4300411.615807604</v>
      </c>
    </row>
    <row r="459" spans="1:23" x14ac:dyDescent="0.25">
      <c r="A459" s="3" t="s">
        <v>10</v>
      </c>
      <c r="B459" s="2">
        <v>72.099999999999994</v>
      </c>
      <c r="C459">
        <v>32.1</v>
      </c>
      <c r="D459">
        <v>151.69999999999999</v>
      </c>
      <c r="E459" s="1" t="s">
        <v>4</v>
      </c>
      <c r="F459" s="1" t="s">
        <v>3</v>
      </c>
      <c r="J459" s="16">
        <v>477044.86900000001</v>
      </c>
      <c r="K459" s="16">
        <v>4300447.4529999997</v>
      </c>
      <c r="L459">
        <f t="shared" si="53"/>
        <v>0.36049999999999999</v>
      </c>
      <c r="M459" s="2">
        <f t="shared" si="54"/>
        <v>32.460500000000003</v>
      </c>
      <c r="N459">
        <f t="shared" si="55"/>
        <v>2.6476644752753979</v>
      </c>
      <c r="O459">
        <f t="shared" si="56"/>
        <v>15.38914030977392</v>
      </c>
      <c r="P459">
        <f t="shared" si="57"/>
        <v>-28.580735133584156</v>
      </c>
      <c r="S459">
        <f t="shared" si="58"/>
        <v>477060.25814030977</v>
      </c>
      <c r="U459">
        <f t="shared" si="59"/>
        <v>4300418.8722648658</v>
      </c>
    </row>
    <row r="460" spans="1:23" x14ac:dyDescent="0.25">
      <c r="A460" s="3" t="s">
        <v>10</v>
      </c>
      <c r="B460" s="2">
        <v>66.599999999999994</v>
      </c>
      <c r="C460">
        <v>38.369999999999997</v>
      </c>
      <c r="D460">
        <v>159.4</v>
      </c>
      <c r="E460" s="1" t="s">
        <v>4</v>
      </c>
      <c r="F460" s="1" t="s">
        <v>3</v>
      </c>
      <c r="J460" s="16">
        <v>477044.86900000001</v>
      </c>
      <c r="K460" s="16">
        <v>4300447.4529999997</v>
      </c>
      <c r="L460">
        <f t="shared" si="53"/>
        <v>0.33299999999999996</v>
      </c>
      <c r="M460" s="2">
        <f t="shared" si="54"/>
        <v>38.702999999999996</v>
      </c>
      <c r="N460">
        <f t="shared" si="55"/>
        <v>2.7820548276789614</v>
      </c>
      <c r="O460">
        <f t="shared" si="56"/>
        <v>13.617327318207172</v>
      </c>
      <c r="P460">
        <f t="shared" si="57"/>
        <v>-36.228312211705479</v>
      </c>
      <c r="S460">
        <f t="shared" si="58"/>
        <v>477058.48632731824</v>
      </c>
      <c r="U460">
        <f t="shared" si="59"/>
        <v>4300411.2246877877</v>
      </c>
    </row>
    <row r="461" spans="1:23" x14ac:dyDescent="0.25">
      <c r="A461" s="3" t="s">
        <v>10</v>
      </c>
      <c r="B461" s="2">
        <v>42.2</v>
      </c>
      <c r="C461">
        <v>41.37</v>
      </c>
      <c r="D461">
        <v>159.4</v>
      </c>
      <c r="E461" s="1" t="s">
        <v>4</v>
      </c>
      <c r="F461" s="1" t="s">
        <v>3</v>
      </c>
      <c r="J461" s="16">
        <v>477044.86900000001</v>
      </c>
      <c r="K461" s="16">
        <v>4300447.4529999997</v>
      </c>
      <c r="L461">
        <f t="shared" si="53"/>
        <v>0.21100000000000002</v>
      </c>
      <c r="M461" s="2">
        <f t="shared" si="54"/>
        <v>41.580999999999996</v>
      </c>
      <c r="N461">
        <f t="shared" si="55"/>
        <v>2.7820548276789614</v>
      </c>
      <c r="O461">
        <f t="shared" si="56"/>
        <v>14.629927582315903</v>
      </c>
      <c r="P461">
        <f t="shared" si="57"/>
        <v>-38.922291555562246</v>
      </c>
      <c r="S461">
        <f t="shared" si="58"/>
        <v>477059.49892758235</v>
      </c>
      <c r="U461">
        <f t="shared" si="59"/>
        <v>4300408.5307084443</v>
      </c>
    </row>
    <row r="462" spans="1:23" x14ac:dyDescent="0.25">
      <c r="A462" s="3" t="s">
        <v>10</v>
      </c>
      <c r="B462" s="2">
        <v>99.5</v>
      </c>
      <c r="C462">
        <v>49.25</v>
      </c>
      <c r="D462">
        <v>215.45</v>
      </c>
      <c r="E462" s="1" t="s">
        <v>4</v>
      </c>
      <c r="G462" s="1" t="s">
        <v>5</v>
      </c>
      <c r="H462" s="1" t="s">
        <v>18</v>
      </c>
      <c r="J462" s="16">
        <v>477044.86900000001</v>
      </c>
      <c r="K462" s="16">
        <v>4300447.4529999997</v>
      </c>
      <c r="L462">
        <f t="shared" si="53"/>
        <v>0.4975</v>
      </c>
      <c r="M462" s="2">
        <f t="shared" si="54"/>
        <v>49.747500000000002</v>
      </c>
      <c r="N462">
        <f t="shared" si="55"/>
        <v>3.7603118734217826</v>
      </c>
      <c r="O462">
        <f t="shared" si="56"/>
        <v>-28.853166191644281</v>
      </c>
      <c r="P462">
        <f t="shared" si="57"/>
        <v>-40.525406314648542</v>
      </c>
      <c r="S462">
        <f t="shared" si="58"/>
        <v>477016.01583380834</v>
      </c>
      <c r="U462">
        <f t="shared" si="59"/>
        <v>4300406.9275936848</v>
      </c>
    </row>
    <row r="463" spans="1:23" x14ac:dyDescent="0.25">
      <c r="A463" s="3" t="s">
        <v>10</v>
      </c>
      <c r="B463" s="2">
        <v>26.5</v>
      </c>
      <c r="C463">
        <v>28.3</v>
      </c>
      <c r="D463">
        <v>329.8</v>
      </c>
      <c r="E463" s="1" t="s">
        <v>4</v>
      </c>
      <c r="F463" s="1" t="s">
        <v>3</v>
      </c>
      <c r="J463" s="16">
        <v>477044.86900000001</v>
      </c>
      <c r="K463" s="16">
        <v>4300447.4529999997</v>
      </c>
      <c r="L463">
        <f t="shared" si="53"/>
        <v>0.13250000000000001</v>
      </c>
      <c r="M463" s="2">
        <f t="shared" si="54"/>
        <v>28.432500000000001</v>
      </c>
      <c r="N463">
        <f t="shared" si="55"/>
        <v>5.7560958730772986</v>
      </c>
      <c r="O463">
        <f t="shared" si="56"/>
        <v>-14.302114632564166</v>
      </c>
      <c r="P463">
        <f t="shared" si="57"/>
        <v>24.573493306548706</v>
      </c>
      <c r="S463">
        <f t="shared" si="58"/>
        <v>477030.56688536744</v>
      </c>
      <c r="U463">
        <f t="shared" si="59"/>
        <v>4300472.0264933063</v>
      </c>
    </row>
    <row r="464" spans="1:23" x14ac:dyDescent="0.25">
      <c r="A464" s="3" t="s">
        <v>10</v>
      </c>
      <c r="B464" s="2">
        <f>SQRT(33.5^2+73.4^2+38.5^2)</f>
        <v>89.398322131905815</v>
      </c>
      <c r="C464">
        <v>16.04</v>
      </c>
      <c r="D464">
        <v>348.6</v>
      </c>
      <c r="E464" s="1" t="s">
        <v>4</v>
      </c>
      <c r="F464" s="1" t="s">
        <v>3</v>
      </c>
      <c r="I464" t="s">
        <v>37</v>
      </c>
      <c r="J464" s="16">
        <v>477044.86900000001</v>
      </c>
      <c r="K464" s="16">
        <v>4300447.4529999997</v>
      </c>
      <c r="L464">
        <f t="shared" si="53"/>
        <v>0.44699161065952908</v>
      </c>
      <c r="M464" s="2">
        <f t="shared" si="54"/>
        <v>16.48699161065953</v>
      </c>
      <c r="N464">
        <f t="shared" si="55"/>
        <v>6.0842177724522335</v>
      </c>
      <c r="O464">
        <f t="shared" si="56"/>
        <v>-3.2587749126159187</v>
      </c>
      <c r="P464">
        <f t="shared" si="57"/>
        <v>16.161722632159695</v>
      </c>
      <c r="S464">
        <f t="shared" si="58"/>
        <v>477041.61022508738</v>
      </c>
      <c r="U464">
        <f t="shared" si="59"/>
        <v>4300463.6147226319</v>
      </c>
    </row>
    <row r="465" spans="1:21" x14ac:dyDescent="0.25">
      <c r="A465" s="3" t="s">
        <v>10</v>
      </c>
      <c r="B465" s="2">
        <f>SQRT(48^2+41^2+42.5^2+43.7^2+13.4^2+12.8^2)</f>
        <v>89.690244731520281</v>
      </c>
      <c r="C465">
        <v>16.75</v>
      </c>
      <c r="D465">
        <v>359</v>
      </c>
      <c r="E465" s="1" t="s">
        <v>4</v>
      </c>
      <c r="F465" s="1" t="s">
        <v>3</v>
      </c>
      <c r="I465" t="s">
        <v>38</v>
      </c>
      <c r="J465" s="16">
        <v>477044.86900000001</v>
      </c>
      <c r="K465" s="16">
        <v>4300447.4529999997</v>
      </c>
      <c r="L465">
        <f t="shared" si="53"/>
        <v>0.44845122365760143</v>
      </c>
      <c r="M465" s="2">
        <f t="shared" si="54"/>
        <v>17.198451223657603</v>
      </c>
      <c r="N465">
        <f t="shared" si="55"/>
        <v>6.2657320146596431</v>
      </c>
      <c r="O465">
        <f t="shared" si="56"/>
        <v>-0.30015436084706926</v>
      </c>
      <c r="P465">
        <f t="shared" si="57"/>
        <v>17.195831816233671</v>
      </c>
      <c r="S465">
        <f t="shared" si="58"/>
        <v>477044.56884563918</v>
      </c>
      <c r="U465">
        <f t="shared" si="59"/>
        <v>4300464.6488318164</v>
      </c>
    </row>
    <row r="466" spans="1:21" x14ac:dyDescent="0.25">
      <c r="A466" s="3" t="s">
        <v>10</v>
      </c>
      <c r="B466" s="2">
        <v>59.5</v>
      </c>
      <c r="C466">
        <v>13.99</v>
      </c>
      <c r="D466">
        <v>213.07</v>
      </c>
      <c r="E466" s="1" t="s">
        <v>4</v>
      </c>
      <c r="F466" s="1" t="s">
        <v>3</v>
      </c>
      <c r="J466" s="16">
        <v>477044.86900000001</v>
      </c>
      <c r="K466" s="16">
        <v>4300447.4529999997</v>
      </c>
      <c r="L466">
        <f t="shared" si="53"/>
        <v>0.29749999999999999</v>
      </c>
      <c r="M466" s="2">
        <f t="shared" si="54"/>
        <v>14.2875</v>
      </c>
      <c r="N466">
        <f t="shared" si="55"/>
        <v>3.718773037224318</v>
      </c>
      <c r="O466">
        <f t="shared" si="56"/>
        <v>-7.796163794126973</v>
      </c>
      <c r="P466">
        <f t="shared" si="57"/>
        <v>-11.972989866576507</v>
      </c>
      <c r="S466">
        <f t="shared" si="58"/>
        <v>477037.07283620589</v>
      </c>
      <c r="U466">
        <f t="shared" si="59"/>
        <v>4300435.4800101332</v>
      </c>
    </row>
    <row r="467" spans="1:21" x14ac:dyDescent="0.25">
      <c r="A467" s="3" t="s">
        <v>10</v>
      </c>
      <c r="B467" s="2">
        <v>107</v>
      </c>
      <c r="C467">
        <v>36.9</v>
      </c>
      <c r="D467">
        <v>223.5</v>
      </c>
      <c r="E467" s="1" t="s">
        <v>4</v>
      </c>
      <c r="F467" s="1" t="s">
        <v>3</v>
      </c>
      <c r="J467" s="16">
        <v>477044.86900000001</v>
      </c>
      <c r="K467" s="16">
        <v>4300447.4529999997</v>
      </c>
      <c r="L467">
        <f t="shared" si="53"/>
        <v>0.53500000000000003</v>
      </c>
      <c r="M467" s="2">
        <f t="shared" si="54"/>
        <v>37.434999999999995</v>
      </c>
      <c r="N467">
        <f t="shared" si="55"/>
        <v>3.9008108782073267</v>
      </c>
      <c r="O467">
        <f t="shared" si="56"/>
        <v>-25.768553541095681</v>
      </c>
      <c r="P467">
        <f t="shared" si="57"/>
        <v>-27.154389578844981</v>
      </c>
      <c r="S467">
        <f t="shared" si="58"/>
        <v>477019.10044645891</v>
      </c>
      <c r="U467">
        <f t="shared" si="59"/>
        <v>4300420.2986104209</v>
      </c>
    </row>
    <row r="468" spans="1:21" x14ac:dyDescent="0.25">
      <c r="A468" s="3" t="s">
        <v>10</v>
      </c>
      <c r="B468" s="2">
        <v>52</v>
      </c>
      <c r="C468">
        <v>22.2</v>
      </c>
      <c r="D468">
        <v>220.8</v>
      </c>
      <c r="E468" s="1" t="s">
        <v>4</v>
      </c>
      <c r="F468" s="1" t="s">
        <v>3</v>
      </c>
      <c r="J468" s="16">
        <v>477044.86900000001</v>
      </c>
      <c r="K468" s="16">
        <v>4300447.4529999997</v>
      </c>
      <c r="L468">
        <f t="shared" si="53"/>
        <v>0.26</v>
      </c>
      <c r="M468" s="2">
        <f t="shared" si="54"/>
        <v>22.46</v>
      </c>
      <c r="N468">
        <f t="shared" si="55"/>
        <v>3.8536869884034797</v>
      </c>
      <c r="O468">
        <f t="shared" si="56"/>
        <v>-14.675826765617767</v>
      </c>
      <c r="P468">
        <f t="shared" si="57"/>
        <v>-17.002108949938449</v>
      </c>
      <c r="S468">
        <f t="shared" si="58"/>
        <v>477030.19317323441</v>
      </c>
      <c r="U468">
        <f t="shared" si="59"/>
        <v>4300430.4508910496</v>
      </c>
    </row>
    <row r="469" spans="1:21" x14ac:dyDescent="0.25">
      <c r="A469" s="3" t="s">
        <v>10</v>
      </c>
      <c r="B469" s="2">
        <v>72</v>
      </c>
      <c r="C469">
        <v>58.9</v>
      </c>
      <c r="D469">
        <v>230.5</v>
      </c>
      <c r="E469" s="1" t="s">
        <v>4</v>
      </c>
      <c r="F469" s="1" t="s">
        <v>3</v>
      </c>
      <c r="J469" s="16">
        <v>477044.86900000001</v>
      </c>
      <c r="K469" s="16">
        <v>4300447.4529999997</v>
      </c>
      <c r="L469">
        <f t="shared" si="53"/>
        <v>0.36</v>
      </c>
      <c r="M469" s="2">
        <f t="shared" si="54"/>
        <v>59.26</v>
      </c>
      <c r="N469">
        <f t="shared" si="55"/>
        <v>4.0229839258469298</v>
      </c>
      <c r="O469">
        <f t="shared" si="56"/>
        <v>-45.726472811556285</v>
      </c>
      <c r="P469">
        <f t="shared" si="57"/>
        <v>-37.693995333660283</v>
      </c>
      <c r="S469">
        <f t="shared" si="58"/>
        <v>476999.14252718847</v>
      </c>
      <c r="U469">
        <f t="shared" si="59"/>
        <v>4300409.7590046665</v>
      </c>
    </row>
    <row r="470" spans="1:21" x14ac:dyDescent="0.25">
      <c r="A470" s="3" t="s">
        <v>10</v>
      </c>
      <c r="B470" s="2">
        <v>63.2</v>
      </c>
      <c r="C470">
        <v>18.5</v>
      </c>
      <c r="D470">
        <v>288.60000000000002</v>
      </c>
      <c r="E470" s="1" t="s">
        <v>4</v>
      </c>
      <c r="F470" s="1" t="s">
        <v>3</v>
      </c>
      <c r="J470" s="16">
        <v>477044.86900000001</v>
      </c>
      <c r="K470" s="16">
        <v>4300447.4529999997</v>
      </c>
      <c r="L470">
        <f t="shared" si="53"/>
        <v>0.316</v>
      </c>
      <c r="M470" s="2">
        <f t="shared" si="54"/>
        <v>18.815999999999999</v>
      </c>
      <c r="N470">
        <f t="shared" si="55"/>
        <v>5.0370202212556352</v>
      </c>
      <c r="O470">
        <f t="shared" si="56"/>
        <v>-17.833210402740363</v>
      </c>
      <c r="P470">
        <f t="shared" si="57"/>
        <v>6.0015383637524842</v>
      </c>
      <c r="S470">
        <f t="shared" si="58"/>
        <v>477027.03578959726</v>
      </c>
      <c r="U470">
        <f t="shared" si="59"/>
        <v>4300453.454538364</v>
      </c>
    </row>
    <row r="471" spans="1:21" x14ac:dyDescent="0.25">
      <c r="A471" s="3" t="s">
        <v>10</v>
      </c>
      <c r="B471" s="2">
        <v>60.5</v>
      </c>
      <c r="C471">
        <v>13.15</v>
      </c>
      <c r="D471">
        <v>297.5</v>
      </c>
      <c r="E471" s="1" t="s">
        <v>4</v>
      </c>
      <c r="F471" s="1" t="s">
        <v>3</v>
      </c>
      <c r="J471" s="16">
        <v>477044.86900000001</v>
      </c>
      <c r="K471" s="16">
        <v>4300447.4529999997</v>
      </c>
      <c r="L471">
        <f t="shared" si="53"/>
        <v>0.30249999999999999</v>
      </c>
      <c r="M471" s="2">
        <f t="shared" si="54"/>
        <v>13.452500000000001</v>
      </c>
      <c r="N471">
        <f t="shared" si="55"/>
        <v>5.1923545246831306</v>
      </c>
      <c r="O471">
        <f t="shared" si="56"/>
        <v>-11.932513233330027</v>
      </c>
      <c r="P471">
        <f t="shared" si="57"/>
        <v>6.2116732195442959</v>
      </c>
      <c r="S471">
        <f t="shared" si="58"/>
        <v>477032.93648676667</v>
      </c>
      <c r="U471">
        <f t="shared" si="59"/>
        <v>4300453.6646732194</v>
      </c>
    </row>
    <row r="472" spans="1:21" x14ac:dyDescent="0.25">
      <c r="A472" s="3" t="s">
        <v>10</v>
      </c>
      <c r="B472" s="2">
        <v>76</v>
      </c>
      <c r="C472">
        <v>14.49</v>
      </c>
      <c r="D472">
        <v>307.8</v>
      </c>
      <c r="E472" s="1" t="s">
        <v>4</v>
      </c>
      <c r="F472" s="1" t="s">
        <v>3</v>
      </c>
      <c r="J472" s="16">
        <v>477044.86900000001</v>
      </c>
      <c r="K472" s="16">
        <v>4300447.4529999997</v>
      </c>
      <c r="L472">
        <f t="shared" si="53"/>
        <v>0.38</v>
      </c>
      <c r="M472" s="2">
        <f t="shared" si="54"/>
        <v>14.870000000000001</v>
      </c>
      <c r="N472">
        <f t="shared" si="55"/>
        <v>5.3721234376385469</v>
      </c>
      <c r="O472">
        <f t="shared" si="56"/>
        <v>-11.749605034026512</v>
      </c>
      <c r="P472">
        <f t="shared" si="57"/>
        <v>9.1139278878197683</v>
      </c>
      <c r="S472">
        <f t="shared" si="58"/>
        <v>477033.11939496599</v>
      </c>
      <c r="U472">
        <f t="shared" si="59"/>
        <v>4300456.5669278875</v>
      </c>
    </row>
    <row r="473" spans="1:21" x14ac:dyDescent="0.25">
      <c r="A473" s="3" t="s">
        <v>10</v>
      </c>
      <c r="B473" s="2">
        <v>28.7</v>
      </c>
      <c r="C473">
        <v>11.78</v>
      </c>
      <c r="D473">
        <v>344</v>
      </c>
      <c r="E473" s="1" t="s">
        <v>4</v>
      </c>
      <c r="F473" s="1" t="s">
        <v>3</v>
      </c>
      <c r="J473" s="16">
        <v>477044.86900000001</v>
      </c>
      <c r="K473" s="16">
        <v>4300447.4529999997</v>
      </c>
      <c r="L473">
        <f t="shared" si="53"/>
        <v>0.14349999999999999</v>
      </c>
      <c r="M473" s="2">
        <f t="shared" si="54"/>
        <v>11.923499999999999</v>
      </c>
      <c r="N473">
        <f t="shared" si="55"/>
        <v>6.003932626860494</v>
      </c>
      <c r="O473">
        <f t="shared" si="56"/>
        <v>-3.2865620120839867</v>
      </c>
      <c r="P473">
        <f t="shared" si="57"/>
        <v>11.461603831520545</v>
      </c>
      <c r="S473">
        <f t="shared" si="58"/>
        <v>477041.5824379879</v>
      </c>
      <c r="U473">
        <f t="shared" si="59"/>
        <v>4300458.9146038312</v>
      </c>
    </row>
    <row r="474" spans="1:21" x14ac:dyDescent="0.25">
      <c r="A474" s="3" t="s">
        <v>10</v>
      </c>
      <c r="B474" s="2">
        <v>150</v>
      </c>
      <c r="C474">
        <v>25.07</v>
      </c>
      <c r="D474">
        <v>59.2</v>
      </c>
      <c r="E474" s="1" t="s">
        <v>4</v>
      </c>
      <c r="F474" s="1" t="s">
        <v>3</v>
      </c>
      <c r="I474" t="s">
        <v>6</v>
      </c>
      <c r="J474" s="16">
        <v>477044.86900000001</v>
      </c>
      <c r="K474" s="16">
        <v>4300447.4529999997</v>
      </c>
      <c r="L474">
        <f t="shared" si="53"/>
        <v>0.75</v>
      </c>
      <c r="M474" s="2">
        <f t="shared" si="54"/>
        <v>25.82</v>
      </c>
      <c r="N474">
        <f t="shared" si="55"/>
        <v>1.0332349171806432</v>
      </c>
      <c r="O474">
        <f t="shared" si="56"/>
        <v>22.178344538749755</v>
      </c>
      <c r="P474">
        <f t="shared" si="57"/>
        <v>13.220946770958156</v>
      </c>
      <c r="S474">
        <f t="shared" si="58"/>
        <v>477067.04734453873</v>
      </c>
      <c r="U474">
        <f t="shared" si="59"/>
        <v>4300460.6739467708</v>
      </c>
    </row>
    <row r="475" spans="1:21" x14ac:dyDescent="0.25">
      <c r="A475" s="3" t="s">
        <v>10</v>
      </c>
      <c r="B475" s="2">
        <v>108.5</v>
      </c>
      <c r="C475">
        <v>14.08</v>
      </c>
      <c r="D475">
        <v>175.7</v>
      </c>
      <c r="E475" s="1" t="s">
        <v>4</v>
      </c>
      <c r="F475" s="1" t="s">
        <v>3</v>
      </c>
      <c r="J475" s="16">
        <v>477044.86900000001</v>
      </c>
      <c r="K475" s="16">
        <v>4300447.4529999997</v>
      </c>
      <c r="L475">
        <f t="shared" si="53"/>
        <v>0.54249999999999998</v>
      </c>
      <c r="M475" s="2">
        <f t="shared" si="54"/>
        <v>14.6225</v>
      </c>
      <c r="N475">
        <f t="shared" si="55"/>
        <v>3.0665434957540367</v>
      </c>
      <c r="O475">
        <f t="shared" si="56"/>
        <v>1.0963764330179819</v>
      </c>
      <c r="P475">
        <f t="shared" si="57"/>
        <v>-14.581339614971006</v>
      </c>
      <c r="S475">
        <f t="shared" si="58"/>
        <v>477045.96537643304</v>
      </c>
      <c r="U475">
        <f t="shared" si="59"/>
        <v>4300432.8716603843</v>
      </c>
    </row>
    <row r="476" spans="1:21" x14ac:dyDescent="0.25">
      <c r="A476" s="3" t="s">
        <v>10</v>
      </c>
      <c r="B476" s="2">
        <v>71</v>
      </c>
      <c r="C476">
        <v>16.649999999999999</v>
      </c>
      <c r="D476">
        <v>180.3</v>
      </c>
      <c r="E476" s="1" t="s">
        <v>4</v>
      </c>
      <c r="F476" s="1" t="s">
        <v>3</v>
      </c>
      <c r="J476" s="16">
        <v>477044.86900000001</v>
      </c>
      <c r="K476" s="16">
        <v>4300447.4529999997</v>
      </c>
      <c r="L476">
        <f t="shared" si="53"/>
        <v>0.35499999999999998</v>
      </c>
      <c r="M476" s="2">
        <f t="shared" si="54"/>
        <v>17.004999999999999</v>
      </c>
      <c r="N476">
        <f t="shared" si="55"/>
        <v>3.1468286413457762</v>
      </c>
      <c r="O476">
        <f t="shared" si="56"/>
        <v>-8.9037564953289891E-2</v>
      </c>
      <c r="P476">
        <f t="shared" si="57"/>
        <v>-17.004766899667491</v>
      </c>
      <c r="S476">
        <f t="shared" si="58"/>
        <v>477044.77996243507</v>
      </c>
      <c r="U476">
        <f t="shared" si="59"/>
        <v>4300430.4482330997</v>
      </c>
    </row>
    <row r="477" spans="1:21" x14ac:dyDescent="0.25">
      <c r="A477" s="3" t="s">
        <v>10</v>
      </c>
      <c r="B477" s="2">
        <v>208</v>
      </c>
      <c r="C477">
        <v>22.55</v>
      </c>
      <c r="D477">
        <v>176.6</v>
      </c>
      <c r="E477" s="1" t="s">
        <v>4</v>
      </c>
      <c r="F477" s="1" t="s">
        <v>3</v>
      </c>
      <c r="I477" t="s">
        <v>7</v>
      </c>
      <c r="J477" s="16">
        <v>477044.86900000001</v>
      </c>
      <c r="K477" s="16">
        <v>4300447.4529999997</v>
      </c>
      <c r="L477">
        <f t="shared" si="53"/>
        <v>1.04</v>
      </c>
      <c r="M477" s="2">
        <f t="shared" si="54"/>
        <v>23.59</v>
      </c>
      <c r="N477">
        <f t="shared" si="55"/>
        <v>3.0822514590219861</v>
      </c>
      <c r="O477">
        <f t="shared" si="56"/>
        <v>1.3990373526569344</v>
      </c>
      <c r="P477">
        <f t="shared" si="57"/>
        <v>-23.548477540721624</v>
      </c>
      <c r="S477">
        <f t="shared" si="58"/>
        <v>477046.26803735265</v>
      </c>
      <c r="U477">
        <f t="shared" si="59"/>
        <v>4300423.904522459</v>
      </c>
    </row>
    <row r="478" spans="1:21" x14ac:dyDescent="0.25">
      <c r="A478" s="3" t="s">
        <v>10</v>
      </c>
      <c r="B478" s="2">
        <v>82</v>
      </c>
      <c r="C478">
        <v>56.5</v>
      </c>
      <c r="D478">
        <v>199.8</v>
      </c>
      <c r="E478" s="1" t="s">
        <v>4</v>
      </c>
      <c r="F478" s="1" t="s">
        <v>3</v>
      </c>
      <c r="J478" s="16">
        <v>477044.86900000001</v>
      </c>
      <c r="K478" s="16">
        <v>4300447.4529999997</v>
      </c>
      <c r="L478">
        <f t="shared" si="53"/>
        <v>0.41</v>
      </c>
      <c r="M478" s="2">
        <f t="shared" si="54"/>
        <v>56.91</v>
      </c>
      <c r="N478">
        <f t="shared" si="55"/>
        <v>3.4871678454846706</v>
      </c>
      <c r="O478">
        <f t="shared" si="56"/>
        <v>-19.277575041159537</v>
      </c>
      <c r="P478">
        <f t="shared" si="57"/>
        <v>-53.545524561184969</v>
      </c>
      <c r="S478">
        <f t="shared" si="58"/>
        <v>477025.59142495884</v>
      </c>
      <c r="U478">
        <f t="shared" si="59"/>
        <v>4300393.9074754389</v>
      </c>
    </row>
    <row r="479" spans="1:21" x14ac:dyDescent="0.25">
      <c r="A479" s="3" t="s">
        <v>11</v>
      </c>
      <c r="B479" s="2">
        <v>46</v>
      </c>
      <c r="C479">
        <v>19.3</v>
      </c>
      <c r="D479">
        <v>131.69999999999999</v>
      </c>
      <c r="E479" s="1" t="s">
        <v>4</v>
      </c>
      <c r="F479" s="1" t="s">
        <v>3</v>
      </c>
      <c r="J479" s="17">
        <v>477056.09</v>
      </c>
      <c r="K479" s="17">
        <v>4300413.9519999996</v>
      </c>
      <c r="L479">
        <f t="shared" si="53"/>
        <v>0.23</v>
      </c>
      <c r="M479" s="2">
        <f t="shared" si="54"/>
        <v>19.53</v>
      </c>
      <c r="N479">
        <f t="shared" si="55"/>
        <v>2.298598624876532</v>
      </c>
      <c r="O479">
        <f t="shared" si="56"/>
        <v>14.581843700033694</v>
      </c>
      <c r="P479">
        <f t="shared" si="57"/>
        <v>-12.991948826399666</v>
      </c>
      <c r="S479">
        <f t="shared" si="58"/>
        <v>477070.67184370005</v>
      </c>
      <c r="U479">
        <f t="shared" si="59"/>
        <v>4300400.9600511733</v>
      </c>
    </row>
    <row r="480" spans="1:21" x14ac:dyDescent="0.25">
      <c r="A480" s="3" t="s">
        <v>11</v>
      </c>
      <c r="B480" s="2">
        <f>SQRT(62.6^2+73.7^2)</f>
        <v>96.697724895676842</v>
      </c>
      <c r="C480">
        <v>22.57</v>
      </c>
      <c r="D480">
        <v>139</v>
      </c>
      <c r="E480" s="1" t="s">
        <v>4</v>
      </c>
      <c r="F480" s="1" t="s">
        <v>3</v>
      </c>
      <c r="I480" t="s">
        <v>41</v>
      </c>
      <c r="J480" s="17">
        <v>477056.09</v>
      </c>
      <c r="K480" s="17">
        <v>4300413.9519999996</v>
      </c>
      <c r="L480">
        <f t="shared" si="53"/>
        <v>0.4834886244783842</v>
      </c>
      <c r="M480" s="2">
        <f t="shared" si="54"/>
        <v>23.053488624478383</v>
      </c>
      <c r="N480">
        <f t="shared" si="55"/>
        <v>2.4260076602721181</v>
      </c>
      <c r="O480">
        <f t="shared" si="56"/>
        <v>15.124449361818993</v>
      </c>
      <c r="P480">
        <f t="shared" si="57"/>
        <v>-17.39868872245053</v>
      </c>
      <c r="S480">
        <f t="shared" si="58"/>
        <v>477071.21444936184</v>
      </c>
      <c r="U480">
        <f t="shared" si="59"/>
        <v>4300396.5533112772</v>
      </c>
    </row>
    <row r="481" spans="1:21" x14ac:dyDescent="0.25">
      <c r="A481" s="3" t="s">
        <v>11</v>
      </c>
      <c r="B481" s="2">
        <f>SQRT(95^2+76.7^2)</f>
        <v>122.09787057930208</v>
      </c>
      <c r="C481">
        <f>AVERAGE(29.2,28.53)</f>
        <v>28.865000000000002</v>
      </c>
      <c r="D481">
        <f>AVERAGE(143.2,148.6)</f>
        <v>145.89999999999998</v>
      </c>
      <c r="E481" s="1" t="s">
        <v>4</v>
      </c>
      <c r="F481" s="1" t="s">
        <v>3</v>
      </c>
      <c r="I481" t="s">
        <v>42</v>
      </c>
      <c r="J481" s="17">
        <v>477056.09</v>
      </c>
      <c r="K481" s="17">
        <v>4300413.9519999996</v>
      </c>
      <c r="L481">
        <f t="shared" si="53"/>
        <v>0.61048935289651041</v>
      </c>
      <c r="M481" s="2">
        <f t="shared" si="54"/>
        <v>29.475489352896513</v>
      </c>
      <c r="N481">
        <f t="shared" si="55"/>
        <v>2.5464353786597265</v>
      </c>
      <c r="O481">
        <f t="shared" si="56"/>
        <v>16.525108715067446</v>
      </c>
      <c r="P481">
        <f t="shared" si="57"/>
        <v>-24.407483576721251</v>
      </c>
      <c r="S481">
        <f t="shared" si="58"/>
        <v>477072.61510871508</v>
      </c>
      <c r="U481">
        <f t="shared" si="59"/>
        <v>4300389.5445164228</v>
      </c>
    </row>
    <row r="482" spans="1:21" x14ac:dyDescent="0.25">
      <c r="A482" s="3" t="s">
        <v>11</v>
      </c>
      <c r="B482" s="2">
        <v>34.4</v>
      </c>
      <c r="C482">
        <v>19.559999999999999</v>
      </c>
      <c r="D482">
        <v>202.6</v>
      </c>
      <c r="E482" s="1" t="s">
        <v>4</v>
      </c>
      <c r="F482" s="1" t="s">
        <v>3</v>
      </c>
      <c r="J482" s="17">
        <v>477056.09</v>
      </c>
      <c r="K482" s="17">
        <v>4300413.9519999996</v>
      </c>
      <c r="L482">
        <f t="shared" si="53"/>
        <v>0.17199999999999999</v>
      </c>
      <c r="M482" s="2">
        <f t="shared" si="54"/>
        <v>19.731999999999999</v>
      </c>
      <c r="N482">
        <f t="shared" si="55"/>
        <v>3.5360370645405115</v>
      </c>
      <c r="O482">
        <f t="shared" si="56"/>
        <v>-7.5829153067232422</v>
      </c>
      <c r="P482">
        <f t="shared" si="57"/>
        <v>-18.21678400407334</v>
      </c>
      <c r="S482">
        <f t="shared" si="58"/>
        <v>477048.50708469329</v>
      </c>
      <c r="U482">
        <f t="shared" si="59"/>
        <v>4300395.7352159955</v>
      </c>
    </row>
    <row r="483" spans="1:21" x14ac:dyDescent="0.25">
      <c r="A483" s="3" t="s">
        <v>11</v>
      </c>
      <c r="B483" s="2">
        <v>97.3</v>
      </c>
      <c r="C483">
        <v>17.940000000000001</v>
      </c>
      <c r="D483">
        <v>213.22</v>
      </c>
      <c r="E483" s="1" t="s">
        <v>4</v>
      </c>
      <c r="F483" s="1" t="s">
        <v>3</v>
      </c>
      <c r="J483" s="17">
        <v>477056.09</v>
      </c>
      <c r="K483" s="17">
        <v>4300413.9519999996</v>
      </c>
      <c r="L483">
        <f t="shared" si="53"/>
        <v>0.48649999999999999</v>
      </c>
      <c r="M483" s="2">
        <f t="shared" si="54"/>
        <v>18.426500000000001</v>
      </c>
      <c r="N483">
        <f t="shared" si="55"/>
        <v>3.7213910311023093</v>
      </c>
      <c r="O483">
        <f t="shared" si="56"/>
        <v>-10.095055242731602</v>
      </c>
      <c r="P483">
        <f t="shared" si="57"/>
        <v>-15.415114722122478</v>
      </c>
      <c r="S483">
        <f t="shared" si="58"/>
        <v>477045.99494475732</v>
      </c>
      <c r="U483">
        <f t="shared" si="59"/>
        <v>4300398.5368852774</v>
      </c>
    </row>
    <row r="484" spans="1:21" x14ac:dyDescent="0.25">
      <c r="A484" s="3" t="s">
        <v>11</v>
      </c>
      <c r="B484" s="2">
        <v>41.2</v>
      </c>
      <c r="C484">
        <v>6.42</v>
      </c>
      <c r="D484">
        <v>152.6</v>
      </c>
      <c r="E484" s="1" t="s">
        <v>4</v>
      </c>
      <c r="F484" s="1" t="s">
        <v>3</v>
      </c>
      <c r="J484" s="17">
        <v>477056.09</v>
      </c>
      <c r="K484" s="17">
        <v>4300413.9519999996</v>
      </c>
      <c r="L484">
        <f t="shared" si="53"/>
        <v>0.20600000000000002</v>
      </c>
      <c r="M484" s="2">
        <f t="shared" si="54"/>
        <v>6.6260000000000003</v>
      </c>
      <c r="N484">
        <f t="shared" si="55"/>
        <v>2.6633724385433468</v>
      </c>
      <c r="O484">
        <f t="shared" si="56"/>
        <v>3.0492837739778018</v>
      </c>
      <c r="P484">
        <f t="shared" si="57"/>
        <v>-5.8826647419137945</v>
      </c>
      <c r="S484">
        <f t="shared" si="58"/>
        <v>477059.13928377401</v>
      </c>
      <c r="U484">
        <f t="shared" si="59"/>
        <v>4300408.0693352576</v>
      </c>
    </row>
    <row r="485" spans="1:21" x14ac:dyDescent="0.25">
      <c r="A485" s="3" t="s">
        <v>11</v>
      </c>
      <c r="B485" s="2">
        <v>108</v>
      </c>
      <c r="C485">
        <v>18.690000000000001</v>
      </c>
      <c r="D485">
        <v>195.5</v>
      </c>
      <c r="E485" s="1" t="s">
        <v>4</v>
      </c>
      <c r="F485" s="1" t="s">
        <v>3</v>
      </c>
      <c r="J485" s="17">
        <v>477056.09</v>
      </c>
      <c r="K485" s="17">
        <v>4300413.9519999996</v>
      </c>
      <c r="L485">
        <f t="shared" si="53"/>
        <v>0.54</v>
      </c>
      <c r="M485" s="2">
        <f t="shared" si="54"/>
        <v>19.23</v>
      </c>
      <c r="N485">
        <f t="shared" si="55"/>
        <v>3.4121186876489142</v>
      </c>
      <c r="O485">
        <f t="shared" si="56"/>
        <v>-5.1389939719848785</v>
      </c>
      <c r="P485">
        <f t="shared" si="57"/>
        <v>-18.530613615201823</v>
      </c>
      <c r="S485">
        <f t="shared" si="58"/>
        <v>477050.95100602804</v>
      </c>
      <c r="U485">
        <f t="shared" si="59"/>
        <v>4300395.4213863844</v>
      </c>
    </row>
    <row r="486" spans="1:21" x14ac:dyDescent="0.25">
      <c r="A486" s="3" t="s">
        <v>11</v>
      </c>
      <c r="B486" s="2">
        <v>33.299999999999997</v>
      </c>
      <c r="C486">
        <v>15.05</v>
      </c>
      <c r="D486">
        <v>200.2</v>
      </c>
      <c r="E486" s="1" t="s">
        <v>4</v>
      </c>
      <c r="F486" s="1" t="s">
        <v>3</v>
      </c>
      <c r="J486" s="17">
        <v>477056.09</v>
      </c>
      <c r="K486" s="17">
        <v>4300413.9519999996</v>
      </c>
      <c r="L486">
        <f t="shared" si="53"/>
        <v>0.16649999999999998</v>
      </c>
      <c r="M486" s="2">
        <f t="shared" si="54"/>
        <v>15.2165</v>
      </c>
      <c r="N486">
        <f t="shared" si="55"/>
        <v>3.4941491624926475</v>
      </c>
      <c r="O486">
        <f t="shared" si="56"/>
        <v>-5.2542300450611981</v>
      </c>
      <c r="P486">
        <f t="shared" si="57"/>
        <v>-14.280579080820784</v>
      </c>
      <c r="S486">
        <f t="shared" si="58"/>
        <v>477050.83576995495</v>
      </c>
      <c r="U486">
        <f t="shared" si="59"/>
        <v>4300399.6714209188</v>
      </c>
    </row>
    <row r="487" spans="1:21" x14ac:dyDescent="0.25">
      <c r="A487" s="3" t="s">
        <v>11</v>
      </c>
      <c r="B487" s="2">
        <v>83</v>
      </c>
      <c r="C487">
        <v>16.47</v>
      </c>
      <c r="D487">
        <v>201</v>
      </c>
      <c r="E487" s="1" t="s">
        <v>4</v>
      </c>
      <c r="F487" s="1" t="s">
        <v>3</v>
      </c>
      <c r="J487" s="17">
        <v>477056.09</v>
      </c>
      <c r="K487" s="17">
        <v>4300413.9519999996</v>
      </c>
      <c r="L487">
        <f t="shared" si="53"/>
        <v>0.41499999999999998</v>
      </c>
      <c r="M487" s="2">
        <f t="shared" si="54"/>
        <v>16.884999999999998</v>
      </c>
      <c r="N487">
        <f t="shared" si="55"/>
        <v>3.5081117965086026</v>
      </c>
      <c r="O487">
        <f t="shared" si="56"/>
        <v>-6.0510428280723971</v>
      </c>
      <c r="P487">
        <f t="shared" si="57"/>
        <v>-15.76350550140525</v>
      </c>
      <c r="S487">
        <f t="shared" si="58"/>
        <v>477050.03895717196</v>
      </c>
      <c r="U487">
        <f t="shared" si="59"/>
        <v>4300398.1884944979</v>
      </c>
    </row>
    <row r="488" spans="1:21" x14ac:dyDescent="0.25">
      <c r="A488" s="3" t="s">
        <v>11</v>
      </c>
      <c r="B488" s="2">
        <v>33.5</v>
      </c>
      <c r="C488">
        <v>15.88</v>
      </c>
      <c r="D488">
        <v>211.55</v>
      </c>
      <c r="E488" s="1" t="s">
        <v>4</v>
      </c>
      <c r="F488" s="1" t="s">
        <v>3</v>
      </c>
      <c r="J488" s="17">
        <v>477056.09</v>
      </c>
      <c r="K488" s="17">
        <v>4300413.9519999996</v>
      </c>
      <c r="L488">
        <f t="shared" si="53"/>
        <v>0.16750000000000001</v>
      </c>
      <c r="M488" s="2">
        <f t="shared" si="54"/>
        <v>16.047499999999999</v>
      </c>
      <c r="N488">
        <f t="shared" si="55"/>
        <v>3.6922440325940045</v>
      </c>
      <c r="O488">
        <f t="shared" si="56"/>
        <v>-8.3967329689057326</v>
      </c>
      <c r="P488">
        <f t="shared" si="57"/>
        <v>-13.675420713780307</v>
      </c>
      <c r="S488">
        <f t="shared" si="58"/>
        <v>477047.69326703111</v>
      </c>
      <c r="U488">
        <f t="shared" ref="U488:U519" si="60">K488+P488</f>
        <v>4300400.276579286</v>
      </c>
    </row>
    <row r="489" spans="1:21" x14ac:dyDescent="0.25">
      <c r="A489" s="3" t="s">
        <v>82</v>
      </c>
      <c r="B489" s="2">
        <v>70</v>
      </c>
      <c r="C489">
        <v>5.0599999999999996</v>
      </c>
      <c r="D489">
        <v>5.3</v>
      </c>
      <c r="E489" s="1" t="s">
        <v>4</v>
      </c>
      <c r="F489" s="1" t="s">
        <v>3</v>
      </c>
      <c r="J489" s="17">
        <v>477033.90700000001</v>
      </c>
      <c r="K489" s="17">
        <v>4300383.1449999996</v>
      </c>
      <c r="L489">
        <f t="shared" si="53"/>
        <v>0.35</v>
      </c>
      <c r="M489" s="2">
        <f t="shared" si="54"/>
        <v>5.4099999999999993</v>
      </c>
      <c r="N489">
        <f t="shared" si="55"/>
        <v>9.250245035569947E-2</v>
      </c>
      <c r="O489">
        <f t="shared" si="56"/>
        <v>0.49972487808589811</v>
      </c>
      <c r="P489">
        <f t="shared" si="57"/>
        <v>5.3868706171785883</v>
      </c>
      <c r="S489">
        <f t="shared" si="58"/>
        <v>477034.40672487812</v>
      </c>
      <c r="U489">
        <f t="shared" si="60"/>
        <v>4300388.5318706166</v>
      </c>
    </row>
    <row r="490" spans="1:21" x14ac:dyDescent="0.25">
      <c r="A490" s="3" t="s">
        <v>82</v>
      </c>
      <c r="B490" s="2">
        <v>78</v>
      </c>
      <c r="C490">
        <v>4.0999999999999996</v>
      </c>
      <c r="D490">
        <v>356.8</v>
      </c>
      <c r="E490" s="1" t="s">
        <v>4</v>
      </c>
      <c r="F490" s="1" t="s">
        <v>3</v>
      </c>
      <c r="J490" s="17">
        <v>477033.90700000001</v>
      </c>
      <c r="K490" s="17">
        <v>4300383.1449999996</v>
      </c>
      <c r="L490">
        <f t="shared" si="53"/>
        <v>0.39</v>
      </c>
      <c r="M490" s="2">
        <f t="shared" si="54"/>
        <v>4.4899999999999993</v>
      </c>
      <c r="N490">
        <f t="shared" si="55"/>
        <v>6.2273347711157676</v>
      </c>
      <c r="O490">
        <f t="shared" si="56"/>
        <v>-0.25063855741930691</v>
      </c>
      <c r="P490">
        <f t="shared" si="57"/>
        <v>4.4829990311770942</v>
      </c>
      <c r="S490">
        <f t="shared" si="58"/>
        <v>477033.65636144258</v>
      </c>
      <c r="U490">
        <f t="shared" si="60"/>
        <v>4300387.627999031</v>
      </c>
    </row>
    <row r="491" spans="1:21" x14ac:dyDescent="0.25">
      <c r="A491" s="3" t="s">
        <v>82</v>
      </c>
      <c r="B491" s="2">
        <v>66.8</v>
      </c>
      <c r="C491">
        <v>16.52</v>
      </c>
      <c r="D491">
        <v>337.4</v>
      </c>
      <c r="E491" s="1" t="s">
        <v>4</v>
      </c>
      <c r="F491" s="1" t="s">
        <v>3</v>
      </c>
      <c r="J491" s="17">
        <v>477033.90700000001</v>
      </c>
      <c r="K491" s="17">
        <v>4300383.1449999996</v>
      </c>
      <c r="L491">
        <f t="shared" si="53"/>
        <v>0.33399999999999996</v>
      </c>
      <c r="M491" s="2">
        <f t="shared" si="54"/>
        <v>16.853999999999999</v>
      </c>
      <c r="N491">
        <f t="shared" si="55"/>
        <v>5.8887408962288674</v>
      </c>
      <c r="O491">
        <f t="shared" si="56"/>
        <v>-6.4769133681083408</v>
      </c>
      <c r="P491">
        <f t="shared" si="57"/>
        <v>15.559784999222176</v>
      </c>
      <c r="S491">
        <f t="shared" si="58"/>
        <v>477027.43008663191</v>
      </c>
      <c r="U491">
        <f t="shared" si="60"/>
        <v>4300398.7047849987</v>
      </c>
    </row>
    <row r="492" spans="1:21" x14ac:dyDescent="0.25">
      <c r="A492" s="3" t="s">
        <v>82</v>
      </c>
      <c r="B492" s="2">
        <v>102</v>
      </c>
      <c r="C492">
        <v>30.96</v>
      </c>
      <c r="D492">
        <v>331.8</v>
      </c>
      <c r="E492" s="1" t="s">
        <v>4</v>
      </c>
      <c r="F492" s="1" t="s">
        <v>3</v>
      </c>
      <c r="G492" s="1" t="s">
        <v>5</v>
      </c>
      <c r="H492" s="1" t="s">
        <v>18</v>
      </c>
      <c r="J492" s="17">
        <v>477033.90700000001</v>
      </c>
      <c r="K492" s="17">
        <v>4300383.1449999996</v>
      </c>
      <c r="L492">
        <f t="shared" si="53"/>
        <v>0.51</v>
      </c>
      <c r="M492" s="2">
        <f t="shared" si="54"/>
        <v>31.470000000000002</v>
      </c>
      <c r="N492">
        <f t="shared" si="55"/>
        <v>5.7910024581171857</v>
      </c>
      <c r="O492">
        <f t="shared" si="56"/>
        <v>-14.871172570429126</v>
      </c>
      <c r="P492">
        <f t="shared" si="57"/>
        <v>27.734619636485309</v>
      </c>
      <c r="S492">
        <f t="shared" si="58"/>
        <v>477019.03582742956</v>
      </c>
      <c r="U492">
        <f t="shared" si="60"/>
        <v>4300410.8796196356</v>
      </c>
    </row>
    <row r="493" spans="1:21" x14ac:dyDescent="0.25">
      <c r="A493" s="3" t="s">
        <v>82</v>
      </c>
      <c r="B493" s="2">
        <v>123.3</v>
      </c>
      <c r="C493">
        <v>29.37</v>
      </c>
      <c r="D493">
        <v>312.2</v>
      </c>
      <c r="E493" s="1" t="s">
        <v>4</v>
      </c>
      <c r="F493" s="1" t="s">
        <v>3</v>
      </c>
      <c r="H493" s="1" t="s">
        <v>18</v>
      </c>
      <c r="J493" s="17">
        <v>477033.90700000001</v>
      </c>
      <c r="K493" s="17">
        <v>4300383.1449999996</v>
      </c>
      <c r="L493">
        <f t="shared" si="53"/>
        <v>0.61649999999999994</v>
      </c>
      <c r="M493" s="2">
        <f t="shared" si="54"/>
        <v>29.986499999999999</v>
      </c>
      <c r="N493">
        <f t="shared" si="55"/>
        <v>5.4489179247262962</v>
      </c>
      <c r="O493">
        <f t="shared" si="56"/>
        <v>-22.214137026552645</v>
      </c>
      <c r="P493">
        <f t="shared" si="57"/>
        <v>20.142549451733828</v>
      </c>
      <c r="S493">
        <f t="shared" si="58"/>
        <v>477011.69286297343</v>
      </c>
      <c r="U493">
        <f t="shared" si="60"/>
        <v>4300403.287549451</v>
      </c>
    </row>
    <row r="494" spans="1:21" x14ac:dyDescent="0.25">
      <c r="A494" s="3" t="s">
        <v>82</v>
      </c>
      <c r="B494" s="2">
        <v>87.5</v>
      </c>
      <c r="C494">
        <v>37.31</v>
      </c>
      <c r="D494">
        <v>329.3</v>
      </c>
      <c r="E494" s="1" t="s">
        <v>4</v>
      </c>
      <c r="F494" s="1" t="s">
        <v>3</v>
      </c>
      <c r="J494" s="17">
        <v>477033.90700000001</v>
      </c>
      <c r="K494" s="17">
        <v>4300383.1449999996</v>
      </c>
      <c r="L494">
        <f t="shared" si="53"/>
        <v>0.4375</v>
      </c>
      <c r="M494" s="2">
        <f t="shared" si="54"/>
        <v>37.747500000000002</v>
      </c>
      <c r="N494">
        <f t="shared" si="55"/>
        <v>5.7473692268173275</v>
      </c>
      <c r="O494">
        <f t="shared" si="56"/>
        <v>-19.271718793868331</v>
      </c>
      <c r="P494">
        <f t="shared" si="57"/>
        <v>32.457273622102988</v>
      </c>
      <c r="S494">
        <f t="shared" si="58"/>
        <v>477014.63528120617</v>
      </c>
      <c r="U494">
        <f t="shared" si="60"/>
        <v>4300415.6022736216</v>
      </c>
    </row>
    <row r="495" spans="1:21" x14ac:dyDescent="0.25">
      <c r="A495" s="3" t="s">
        <v>82</v>
      </c>
      <c r="B495" s="2">
        <v>32.299999999999997</v>
      </c>
      <c r="C495">
        <v>10.02</v>
      </c>
      <c r="D495">
        <v>222.6</v>
      </c>
      <c r="E495" s="1" t="s">
        <v>4</v>
      </c>
      <c r="F495" s="1" t="s">
        <v>3</v>
      </c>
      <c r="J495" s="17">
        <v>477033.90700000001</v>
      </c>
      <c r="K495" s="17">
        <v>4300383.1449999996</v>
      </c>
      <c r="L495">
        <f t="shared" si="53"/>
        <v>0.16149999999999998</v>
      </c>
      <c r="M495" s="2">
        <f t="shared" si="54"/>
        <v>10.1815</v>
      </c>
      <c r="N495">
        <f t="shared" si="55"/>
        <v>3.8851029149393774</v>
      </c>
      <c r="O495">
        <f t="shared" si="56"/>
        <v>-6.8916126853240085</v>
      </c>
      <c r="P495">
        <f t="shared" si="57"/>
        <v>-7.494572492509576</v>
      </c>
      <c r="S495">
        <f t="shared" si="58"/>
        <v>477027.01538731466</v>
      </c>
      <c r="U495">
        <f t="shared" si="60"/>
        <v>4300375.6504275072</v>
      </c>
    </row>
    <row r="496" spans="1:21" x14ac:dyDescent="0.25">
      <c r="A496" s="3" t="s">
        <v>82</v>
      </c>
      <c r="B496" s="2">
        <v>35.799999999999997</v>
      </c>
      <c r="C496">
        <v>10.94</v>
      </c>
      <c r="D496">
        <v>234.2</v>
      </c>
      <c r="E496" s="1" t="s">
        <v>4</v>
      </c>
      <c r="F496" s="1" t="s">
        <v>3</v>
      </c>
      <c r="J496" s="17">
        <v>477033.90700000001</v>
      </c>
      <c r="K496" s="17">
        <v>4300383.1449999996</v>
      </c>
      <c r="L496">
        <f t="shared" si="53"/>
        <v>0.17899999999999999</v>
      </c>
      <c r="M496" s="2">
        <f t="shared" si="54"/>
        <v>11.119</v>
      </c>
      <c r="N496">
        <f t="shared" si="55"/>
        <v>4.0875611081707195</v>
      </c>
      <c r="O496">
        <f t="shared" si="56"/>
        <v>-9.0182186033423211</v>
      </c>
      <c r="P496">
        <f t="shared" si="57"/>
        <v>-6.5041443881828513</v>
      </c>
      <c r="S496">
        <f t="shared" si="58"/>
        <v>477024.88878139667</v>
      </c>
      <c r="U496">
        <f t="shared" si="60"/>
        <v>4300376.6408556113</v>
      </c>
    </row>
    <row r="497" spans="1:21" x14ac:dyDescent="0.25">
      <c r="A497" s="3" t="s">
        <v>82</v>
      </c>
      <c r="B497" s="2">
        <v>37</v>
      </c>
      <c r="C497">
        <v>12.9</v>
      </c>
      <c r="D497">
        <v>268</v>
      </c>
      <c r="E497" s="1" t="s">
        <v>4</v>
      </c>
      <c r="F497" s="1" t="s">
        <v>3</v>
      </c>
      <c r="J497" s="17">
        <v>477033.90700000001</v>
      </c>
      <c r="K497" s="17">
        <v>4300383.1449999996</v>
      </c>
      <c r="L497">
        <f t="shared" si="53"/>
        <v>0.185</v>
      </c>
      <c r="M497" s="2">
        <f t="shared" si="54"/>
        <v>13.085000000000001</v>
      </c>
      <c r="N497">
        <f t="shared" si="55"/>
        <v>4.6774823953448035</v>
      </c>
      <c r="O497">
        <f t="shared" si="56"/>
        <v>-13.07702897154487</v>
      </c>
      <c r="P497">
        <f t="shared" si="57"/>
        <v>-0.45665991435222247</v>
      </c>
      <c r="S497">
        <f t="shared" si="58"/>
        <v>477020.82997102843</v>
      </c>
      <c r="U497">
        <f t="shared" si="60"/>
        <v>4300382.6883400856</v>
      </c>
    </row>
    <row r="498" spans="1:21" x14ac:dyDescent="0.25">
      <c r="A498" s="3" t="s">
        <v>82</v>
      </c>
      <c r="B498" s="2">
        <v>52.3</v>
      </c>
      <c r="C498">
        <v>8.1</v>
      </c>
      <c r="D498">
        <v>98.1</v>
      </c>
      <c r="E498" s="1" t="s">
        <v>4</v>
      </c>
      <c r="F498" s="1" t="s">
        <v>3</v>
      </c>
      <c r="J498" s="17">
        <v>477033.90700000001</v>
      </c>
      <c r="K498" s="17">
        <v>4300383.1449999996</v>
      </c>
      <c r="L498">
        <f t="shared" si="53"/>
        <v>0.26150000000000001</v>
      </c>
      <c r="M498" s="2">
        <f t="shared" si="54"/>
        <v>8.3614999999999995</v>
      </c>
      <c r="N498">
        <f t="shared" si="55"/>
        <v>1.7121679962064371</v>
      </c>
      <c r="O498">
        <f t="shared" si="56"/>
        <v>8.2780828139969955</v>
      </c>
      <c r="P498">
        <f t="shared" si="57"/>
        <v>-1.1781456508460957</v>
      </c>
      <c r="S498">
        <f t="shared" si="58"/>
        <v>477042.18508281402</v>
      </c>
      <c r="U498">
        <f t="shared" si="60"/>
        <v>4300381.9668543488</v>
      </c>
    </row>
    <row r="499" spans="1:21" x14ac:dyDescent="0.25">
      <c r="A499" s="3" t="s">
        <v>82</v>
      </c>
      <c r="B499" s="2">
        <v>43</v>
      </c>
      <c r="C499">
        <v>18.91</v>
      </c>
      <c r="D499">
        <v>128.9</v>
      </c>
      <c r="E499" s="1" t="s">
        <v>4</v>
      </c>
      <c r="F499" s="1" t="s">
        <v>3</v>
      </c>
      <c r="J499" s="17">
        <v>477033.90700000001</v>
      </c>
      <c r="K499" s="17">
        <v>4300383.1449999996</v>
      </c>
      <c r="L499">
        <f t="shared" si="53"/>
        <v>0.215</v>
      </c>
      <c r="M499" s="2">
        <f t="shared" si="54"/>
        <v>19.125</v>
      </c>
      <c r="N499">
        <f t="shared" si="55"/>
        <v>2.2497294058206907</v>
      </c>
      <c r="O499">
        <f t="shared" si="56"/>
        <v>14.883900215560153</v>
      </c>
      <c r="P499">
        <f t="shared" si="57"/>
        <v>-12.009793477543585</v>
      </c>
      <c r="S499">
        <f t="shared" si="58"/>
        <v>477048.79090021556</v>
      </c>
      <c r="U499">
        <f t="shared" si="60"/>
        <v>4300371.1352065224</v>
      </c>
    </row>
    <row r="500" spans="1:21" x14ac:dyDescent="0.25">
      <c r="A500" s="3" t="s">
        <v>82</v>
      </c>
      <c r="B500" s="2">
        <v>32.299999999999997</v>
      </c>
      <c r="C500">
        <v>14.94</v>
      </c>
      <c r="D500">
        <v>135.80000000000001</v>
      </c>
      <c r="E500" s="1" t="s">
        <v>4</v>
      </c>
      <c r="F500" s="1" t="s">
        <v>3</v>
      </c>
      <c r="J500" s="17">
        <v>477033.90700000001</v>
      </c>
      <c r="K500" s="17">
        <v>4300383.1449999996</v>
      </c>
      <c r="L500">
        <f t="shared" si="53"/>
        <v>0.16149999999999998</v>
      </c>
      <c r="M500" s="2">
        <f t="shared" si="54"/>
        <v>15.1015</v>
      </c>
      <c r="N500">
        <f t="shared" si="55"/>
        <v>2.3701571242082999</v>
      </c>
      <c r="O500">
        <f t="shared" si="56"/>
        <v>10.528238800758201</v>
      </c>
      <c r="P500">
        <f t="shared" si="57"/>
        <v>-10.826425541433769</v>
      </c>
      <c r="S500">
        <f t="shared" si="58"/>
        <v>477044.43523880077</v>
      </c>
      <c r="U500">
        <f t="shared" si="60"/>
        <v>4300372.3185744584</v>
      </c>
    </row>
    <row r="501" spans="1:21" x14ac:dyDescent="0.25">
      <c r="A501" s="3" t="s">
        <v>82</v>
      </c>
      <c r="B501" s="2">
        <v>42</v>
      </c>
      <c r="C501">
        <v>16.91</v>
      </c>
      <c r="D501">
        <v>200.2</v>
      </c>
      <c r="E501" s="1" t="s">
        <v>4</v>
      </c>
      <c r="F501" s="1" t="s">
        <v>3</v>
      </c>
      <c r="I501" t="s">
        <v>15</v>
      </c>
      <c r="J501" s="17">
        <v>477033.90700000001</v>
      </c>
      <c r="K501" s="17">
        <v>4300383.1449999996</v>
      </c>
      <c r="L501">
        <f t="shared" si="53"/>
        <v>0.21</v>
      </c>
      <c r="M501" s="2">
        <f t="shared" si="54"/>
        <v>17.12</v>
      </c>
      <c r="N501">
        <f t="shared" si="55"/>
        <v>3.4941491624926475</v>
      </c>
      <c r="O501">
        <f t="shared" si="56"/>
        <v>-5.9115051668549086</v>
      </c>
      <c r="P501">
        <f t="shared" si="57"/>
        <v>-16.067000549643602</v>
      </c>
      <c r="S501">
        <f t="shared" si="58"/>
        <v>477027.99549483316</v>
      </c>
      <c r="U501">
        <f t="shared" si="60"/>
        <v>4300367.0779994503</v>
      </c>
    </row>
    <row r="502" spans="1:21" x14ac:dyDescent="0.25">
      <c r="A502" s="3" t="s">
        <v>82</v>
      </c>
      <c r="B502" s="2">
        <v>26.5</v>
      </c>
      <c r="C502">
        <v>8.85</v>
      </c>
      <c r="D502">
        <v>282.7</v>
      </c>
      <c r="E502" s="1" t="s">
        <v>4</v>
      </c>
      <c r="F502" s="1" t="s">
        <v>3</v>
      </c>
      <c r="J502" s="17">
        <v>477033.90700000001</v>
      </c>
      <c r="K502" s="17">
        <v>4300383.1449999996</v>
      </c>
      <c r="L502">
        <f t="shared" si="53"/>
        <v>0.13250000000000001</v>
      </c>
      <c r="M502" s="2">
        <f t="shared" si="54"/>
        <v>8.9824999999999999</v>
      </c>
      <c r="N502">
        <f t="shared" si="55"/>
        <v>4.9340457953879691</v>
      </c>
      <c r="O502">
        <f t="shared" si="56"/>
        <v>-8.7627390409936581</v>
      </c>
      <c r="P502">
        <f t="shared" si="57"/>
        <v>1.9747685305993574</v>
      </c>
      <c r="S502">
        <f t="shared" si="58"/>
        <v>477025.144260959</v>
      </c>
      <c r="U502">
        <f t="shared" si="60"/>
        <v>4300385.1197685301</v>
      </c>
    </row>
    <row r="503" spans="1:21" x14ac:dyDescent="0.25">
      <c r="A503" s="3" t="s">
        <v>14</v>
      </c>
      <c r="B503" s="2">
        <v>27.5</v>
      </c>
      <c r="C503">
        <v>6.89</v>
      </c>
      <c r="D503">
        <v>66.8</v>
      </c>
      <c r="E503" s="1" t="s">
        <v>4</v>
      </c>
      <c r="F503" s="1" t="s">
        <v>3</v>
      </c>
      <c r="H503" s="1" t="s">
        <v>18</v>
      </c>
      <c r="J503" s="17">
        <v>477046.29200000002</v>
      </c>
      <c r="K503" s="17">
        <v>4300354.4380000001</v>
      </c>
      <c r="L503">
        <f t="shared" si="53"/>
        <v>0.13750000000000001</v>
      </c>
      <c r="M503" s="2">
        <f t="shared" si="54"/>
        <v>7.0274999999999999</v>
      </c>
      <c r="N503">
        <f t="shared" si="55"/>
        <v>1.165879940332212</v>
      </c>
      <c r="O503">
        <f t="shared" si="56"/>
        <v>6.4592235966161597</v>
      </c>
      <c r="P503">
        <f t="shared" si="57"/>
        <v>2.7684267696504099</v>
      </c>
      <c r="S503">
        <f t="shared" si="58"/>
        <v>477052.75122359663</v>
      </c>
      <c r="U503">
        <f t="shared" si="60"/>
        <v>4300357.2064267695</v>
      </c>
    </row>
    <row r="504" spans="1:21" x14ac:dyDescent="0.25">
      <c r="A504" s="4" t="s">
        <v>16</v>
      </c>
      <c r="B504" s="2">
        <v>37.200000000000003</v>
      </c>
      <c r="C504">
        <v>13.38</v>
      </c>
      <c r="D504">
        <v>35.340000000000003</v>
      </c>
      <c r="E504" s="1" t="s">
        <v>4</v>
      </c>
      <c r="F504" s="1" t="s">
        <v>3</v>
      </c>
      <c r="J504" s="17">
        <v>477054.10399999999</v>
      </c>
      <c r="K504" s="17">
        <v>4300360.0199999996</v>
      </c>
      <c r="L504">
        <f t="shared" si="53"/>
        <v>0.18600000000000003</v>
      </c>
      <c r="M504" s="2">
        <f t="shared" si="54"/>
        <v>13.566000000000001</v>
      </c>
      <c r="N504">
        <f t="shared" si="55"/>
        <v>0.6167993576547961</v>
      </c>
      <c r="O504">
        <f t="shared" si="56"/>
        <v>7.8469441418818189</v>
      </c>
      <c r="P504">
        <f t="shared" si="57"/>
        <v>11.066247043789806</v>
      </c>
      <c r="S504">
        <f t="shared" si="58"/>
        <v>477061.95094414189</v>
      </c>
      <c r="U504">
        <f t="shared" si="60"/>
        <v>4300371.0862470437</v>
      </c>
    </row>
    <row r="505" spans="1:21" x14ac:dyDescent="0.25">
      <c r="A505" s="4" t="s">
        <v>16</v>
      </c>
      <c r="B505" s="2">
        <v>56</v>
      </c>
      <c r="C505">
        <v>20.91</v>
      </c>
      <c r="D505">
        <v>54</v>
      </c>
      <c r="E505" s="1" t="s">
        <v>4</v>
      </c>
      <c r="F505" s="1" t="s">
        <v>3</v>
      </c>
      <c r="G505" s="1" t="s">
        <v>5</v>
      </c>
      <c r="J505" s="17">
        <v>477054.10399999999</v>
      </c>
      <c r="K505" s="17">
        <v>4300360.0199999996</v>
      </c>
      <c r="L505">
        <f t="shared" si="53"/>
        <v>0.28000000000000003</v>
      </c>
      <c r="M505" s="2">
        <f t="shared" si="54"/>
        <v>21.19</v>
      </c>
      <c r="N505">
        <f t="shared" si="55"/>
        <v>0.94247779607693793</v>
      </c>
      <c r="O505">
        <f t="shared" si="56"/>
        <v>17.143070110805137</v>
      </c>
      <c r="P505">
        <f t="shared" si="57"/>
        <v>12.455169496077506</v>
      </c>
      <c r="S505">
        <f t="shared" si="58"/>
        <v>477071.24707011081</v>
      </c>
      <c r="U505">
        <f t="shared" si="60"/>
        <v>4300372.4751694957</v>
      </c>
    </row>
    <row r="506" spans="1:21" x14ac:dyDescent="0.25">
      <c r="A506" s="4" t="s">
        <v>16</v>
      </c>
      <c r="B506" s="2">
        <v>35.4</v>
      </c>
      <c r="C506">
        <v>3.91</v>
      </c>
      <c r="D506">
        <v>88.52</v>
      </c>
      <c r="E506" s="1" t="s">
        <v>4</v>
      </c>
      <c r="F506" s="1" t="s">
        <v>3</v>
      </c>
      <c r="J506" s="17">
        <v>477054.10399999999</v>
      </c>
      <c r="K506" s="17">
        <v>4300360.0199999996</v>
      </c>
      <c r="L506">
        <f t="shared" si="53"/>
        <v>0.17699999999999999</v>
      </c>
      <c r="M506" s="2">
        <f t="shared" si="54"/>
        <v>4.0869999999999997</v>
      </c>
      <c r="N506">
        <f t="shared" si="55"/>
        <v>1.5449654538653805</v>
      </c>
      <c r="O506">
        <f t="shared" si="56"/>
        <v>4.0856365831409285</v>
      </c>
      <c r="P506">
        <f t="shared" si="57"/>
        <v>0.10555903798594922</v>
      </c>
      <c r="S506">
        <f t="shared" si="58"/>
        <v>477058.18963658315</v>
      </c>
      <c r="U506">
        <f t="shared" si="60"/>
        <v>4300360.1255590376</v>
      </c>
    </row>
    <row r="507" spans="1:21" x14ac:dyDescent="0.25">
      <c r="A507" s="4" t="s">
        <v>16</v>
      </c>
      <c r="B507" s="2">
        <v>68</v>
      </c>
      <c r="C507">
        <v>10.65</v>
      </c>
      <c r="D507">
        <v>64.900000000000006</v>
      </c>
      <c r="E507" s="1" t="s">
        <v>4</v>
      </c>
      <c r="F507" s="1" t="s">
        <v>3</v>
      </c>
      <c r="J507" s="17">
        <v>477054.10399999999</v>
      </c>
      <c r="K507" s="17">
        <v>4300360.0199999996</v>
      </c>
      <c r="L507">
        <f t="shared" si="53"/>
        <v>0.34</v>
      </c>
      <c r="M507" s="2">
        <f t="shared" si="54"/>
        <v>10.99</v>
      </c>
      <c r="N507">
        <f t="shared" si="55"/>
        <v>1.13271868454432</v>
      </c>
      <c r="O507">
        <f t="shared" si="56"/>
        <v>9.9522011011324238</v>
      </c>
      <c r="P507">
        <f t="shared" si="57"/>
        <v>4.661951655971837</v>
      </c>
      <c r="S507">
        <f t="shared" si="58"/>
        <v>477064.05620110111</v>
      </c>
      <c r="U507">
        <f t="shared" si="60"/>
        <v>4300364.6819516551</v>
      </c>
    </row>
    <row r="508" spans="1:21" x14ac:dyDescent="0.25">
      <c r="A508" s="4" t="s">
        <v>16</v>
      </c>
      <c r="B508" s="2">
        <v>63.7</v>
      </c>
      <c r="C508">
        <v>15</v>
      </c>
      <c r="D508">
        <v>89.4</v>
      </c>
      <c r="E508" s="1" t="s">
        <v>4</v>
      </c>
      <c r="F508" s="1" t="s">
        <v>3</v>
      </c>
      <c r="J508" s="17">
        <v>477054.10399999999</v>
      </c>
      <c r="K508" s="17">
        <v>4300360.0199999996</v>
      </c>
      <c r="L508">
        <f t="shared" si="53"/>
        <v>0.31850000000000001</v>
      </c>
      <c r="M508" s="2">
        <f t="shared" si="54"/>
        <v>15.3185</v>
      </c>
      <c r="N508">
        <f t="shared" si="55"/>
        <v>1.5603243512829308</v>
      </c>
      <c r="O508">
        <f t="shared" si="56"/>
        <v>15.317660076925598</v>
      </c>
      <c r="P508">
        <f t="shared" si="57"/>
        <v>0.16041202498470894</v>
      </c>
      <c r="S508">
        <f t="shared" si="58"/>
        <v>477069.42166007694</v>
      </c>
      <c r="U508">
        <f t="shared" si="60"/>
        <v>4300360.1804120243</v>
      </c>
    </row>
    <row r="509" spans="1:21" x14ac:dyDescent="0.25">
      <c r="A509" s="4" t="s">
        <v>16</v>
      </c>
      <c r="B509" s="2">
        <v>26.1</v>
      </c>
      <c r="C509">
        <v>12.34</v>
      </c>
      <c r="D509">
        <v>99.7</v>
      </c>
      <c r="E509" s="1" t="s">
        <v>4</v>
      </c>
      <c r="F509" s="1" t="s">
        <v>3</v>
      </c>
      <c r="J509" s="17">
        <v>477054.10399999999</v>
      </c>
      <c r="K509" s="17">
        <v>4300360.0199999996</v>
      </c>
      <c r="L509">
        <f t="shared" si="53"/>
        <v>0.1305</v>
      </c>
      <c r="M509" s="2">
        <f t="shared" si="54"/>
        <v>12.470499999999999</v>
      </c>
      <c r="N509">
        <f t="shared" si="55"/>
        <v>1.7400932642383466</v>
      </c>
      <c r="O509">
        <f t="shared" si="56"/>
        <v>12.292215111272547</v>
      </c>
      <c r="P509">
        <f t="shared" si="57"/>
        <v>-2.1011468078653657</v>
      </c>
      <c r="S509">
        <f t="shared" si="58"/>
        <v>477066.39621511125</v>
      </c>
      <c r="U509">
        <f t="shared" si="60"/>
        <v>4300357.9188531917</v>
      </c>
    </row>
    <row r="510" spans="1:21" x14ac:dyDescent="0.25">
      <c r="A510" s="4" t="s">
        <v>16</v>
      </c>
      <c r="B510" s="2">
        <v>38</v>
      </c>
      <c r="C510">
        <v>9</v>
      </c>
      <c r="D510">
        <v>127.46</v>
      </c>
      <c r="E510" s="1" t="s">
        <v>4</v>
      </c>
      <c r="F510" s="1" t="s">
        <v>3</v>
      </c>
      <c r="J510" s="17">
        <v>477054.10399999999</v>
      </c>
      <c r="K510" s="17">
        <v>4300360.0199999996</v>
      </c>
      <c r="L510">
        <f t="shared" si="53"/>
        <v>0.19</v>
      </c>
      <c r="M510" s="2">
        <f t="shared" si="54"/>
        <v>9.19</v>
      </c>
      <c r="N510">
        <f t="shared" si="55"/>
        <v>2.2245966645919721</v>
      </c>
      <c r="O510">
        <f t="shared" si="56"/>
        <v>7.2948211302471213</v>
      </c>
      <c r="P510">
        <f t="shared" si="57"/>
        <v>-5.5894261492303574</v>
      </c>
      <c r="S510">
        <f t="shared" si="58"/>
        <v>477061.39882113022</v>
      </c>
      <c r="U510">
        <f t="shared" si="60"/>
        <v>4300354.4305738499</v>
      </c>
    </row>
    <row r="511" spans="1:21" x14ac:dyDescent="0.25">
      <c r="A511" s="4" t="s">
        <v>16</v>
      </c>
      <c r="B511" s="2">
        <v>56.5</v>
      </c>
      <c r="C511">
        <v>11</v>
      </c>
      <c r="D511">
        <v>127.46</v>
      </c>
      <c r="E511" s="1" t="s">
        <v>4</v>
      </c>
      <c r="F511" s="1" t="s">
        <v>3</v>
      </c>
      <c r="J511" s="17">
        <v>477054.10399999999</v>
      </c>
      <c r="K511" s="17">
        <v>4300360.0199999996</v>
      </c>
      <c r="L511">
        <f t="shared" si="53"/>
        <v>0.28249999999999997</v>
      </c>
      <c r="M511" s="2">
        <f t="shared" si="54"/>
        <v>11.282500000000001</v>
      </c>
      <c r="N511">
        <f t="shared" si="55"/>
        <v>2.2245966645919721</v>
      </c>
      <c r="O511">
        <f t="shared" si="56"/>
        <v>8.955801893581409</v>
      </c>
      <c r="P511">
        <f t="shared" si="57"/>
        <v>-6.8621001663429286</v>
      </c>
      <c r="S511">
        <f t="shared" si="58"/>
        <v>477063.0598018936</v>
      </c>
      <c r="U511">
        <f t="shared" si="60"/>
        <v>4300353.1578998333</v>
      </c>
    </row>
    <row r="512" spans="1:21" x14ac:dyDescent="0.25">
      <c r="A512" s="3" t="s">
        <v>17</v>
      </c>
      <c r="B512" s="2">
        <v>74.5</v>
      </c>
      <c r="C512">
        <v>19.45</v>
      </c>
      <c r="D512">
        <v>354.2</v>
      </c>
      <c r="E512" s="1" t="s">
        <v>4</v>
      </c>
      <c r="F512" s="1" t="s">
        <v>3</v>
      </c>
      <c r="J512" s="17">
        <v>477136.13900000002</v>
      </c>
      <c r="K512" s="17">
        <v>4300422.2510000002</v>
      </c>
      <c r="L512">
        <f t="shared" si="53"/>
        <v>0.3725</v>
      </c>
      <c r="M512" s="2">
        <f t="shared" si="54"/>
        <v>19.822499999999998</v>
      </c>
      <c r="N512">
        <f t="shared" si="55"/>
        <v>6.1819562105639152</v>
      </c>
      <c r="O512">
        <f t="shared" si="56"/>
        <v>-2.003188450908957</v>
      </c>
      <c r="P512">
        <f t="shared" si="57"/>
        <v>19.721022850758651</v>
      </c>
      <c r="S512">
        <f t="shared" si="58"/>
        <v>477134.13581154909</v>
      </c>
      <c r="U512">
        <f t="shared" si="60"/>
        <v>4300441.972022851</v>
      </c>
    </row>
    <row r="513" spans="1:21" x14ac:dyDescent="0.25">
      <c r="A513" s="3" t="s">
        <v>17</v>
      </c>
      <c r="B513" s="2">
        <v>86</v>
      </c>
      <c r="C513">
        <v>11.18</v>
      </c>
      <c r="D513">
        <v>1.6</v>
      </c>
      <c r="E513" s="1" t="s">
        <v>4</v>
      </c>
      <c r="F513" s="1" t="s">
        <v>3</v>
      </c>
      <c r="I513" t="s">
        <v>15</v>
      </c>
      <c r="J513" s="17">
        <v>477136.13900000002</v>
      </c>
      <c r="K513" s="17">
        <v>4300422.2510000002</v>
      </c>
      <c r="L513">
        <f t="shared" si="53"/>
        <v>0.43</v>
      </c>
      <c r="M513" s="2">
        <f t="shared" si="54"/>
        <v>11.61</v>
      </c>
      <c r="N513">
        <f t="shared" si="55"/>
        <v>2.7925268031909273E-2</v>
      </c>
      <c r="O513">
        <f t="shared" si="56"/>
        <v>0.32417022558063469</v>
      </c>
      <c r="P513">
        <f t="shared" si="57"/>
        <v>11.605473435618514</v>
      </c>
      <c r="S513">
        <f t="shared" si="58"/>
        <v>477136.46317022562</v>
      </c>
      <c r="U513">
        <f t="shared" si="60"/>
        <v>4300433.8564734356</v>
      </c>
    </row>
    <row r="514" spans="1:21" x14ac:dyDescent="0.25">
      <c r="A514" s="3" t="s">
        <v>17</v>
      </c>
      <c r="B514" s="2">
        <v>53</v>
      </c>
      <c r="C514">
        <v>11.31</v>
      </c>
      <c r="D514">
        <v>5.2</v>
      </c>
      <c r="E514" s="1" t="s">
        <v>4</v>
      </c>
      <c r="F514" s="1" t="s">
        <v>3</v>
      </c>
      <c r="G514" s="1" t="s">
        <v>5</v>
      </c>
      <c r="J514" s="17">
        <v>477136.13900000002</v>
      </c>
      <c r="K514" s="17">
        <v>4300422.2510000002</v>
      </c>
      <c r="L514">
        <f t="shared" ref="L514:L577" si="61">B514/2/100</f>
        <v>0.26500000000000001</v>
      </c>
      <c r="M514" s="2">
        <f t="shared" ref="M514:M577" si="62">C514+L514</f>
        <v>11.575000000000001</v>
      </c>
      <c r="N514">
        <f t="shared" ref="N514:N577" si="63">D514*(PI()/180)</f>
        <v>9.0757121103705138E-2</v>
      </c>
      <c r="O514">
        <f t="shared" ref="O514:O577" si="64">M514*SIN(N514)</f>
        <v>1.0490721157893055</v>
      </c>
      <c r="P514">
        <f t="shared" ref="P514:P577" si="65">M514*COS(N514)</f>
        <v>11.527361913979858</v>
      </c>
      <c r="S514">
        <f t="shared" ref="S514:S577" si="66">J514+O514</f>
        <v>477137.18807211582</v>
      </c>
      <c r="U514">
        <f t="shared" si="60"/>
        <v>4300433.7783619137</v>
      </c>
    </row>
    <row r="515" spans="1:21" x14ac:dyDescent="0.25">
      <c r="A515" s="3" t="s">
        <v>17</v>
      </c>
      <c r="B515" s="2">
        <v>32.700000000000003</v>
      </c>
      <c r="C515">
        <v>12.16</v>
      </c>
      <c r="D515">
        <v>40.47</v>
      </c>
      <c r="E515" s="1" t="s">
        <v>4</v>
      </c>
      <c r="F515" s="1" t="s">
        <v>3</v>
      </c>
      <c r="J515" s="17">
        <v>477136.13900000002</v>
      </c>
      <c r="K515" s="17">
        <v>4300422.2510000002</v>
      </c>
      <c r="L515">
        <f t="shared" si="61"/>
        <v>0.16350000000000001</v>
      </c>
      <c r="M515" s="2">
        <f t="shared" si="62"/>
        <v>12.323500000000001</v>
      </c>
      <c r="N515">
        <f t="shared" si="63"/>
        <v>0.70633474828210518</v>
      </c>
      <c r="O515">
        <f t="shared" si="64"/>
        <v>7.9985653543727748</v>
      </c>
      <c r="P515">
        <f t="shared" si="65"/>
        <v>9.3750522410185848</v>
      </c>
      <c r="S515">
        <f t="shared" si="66"/>
        <v>477144.13756535441</v>
      </c>
      <c r="U515">
        <f t="shared" si="60"/>
        <v>4300431.6260522408</v>
      </c>
    </row>
    <row r="516" spans="1:21" x14ac:dyDescent="0.25">
      <c r="A516" s="3" t="s">
        <v>17</v>
      </c>
      <c r="B516" s="2">
        <v>30.3</v>
      </c>
      <c r="C516">
        <v>4.47</v>
      </c>
      <c r="D516">
        <v>57.5</v>
      </c>
      <c r="E516" s="1" t="s">
        <v>4</v>
      </c>
      <c r="F516" s="1" t="s">
        <v>3</v>
      </c>
      <c r="J516" s="17">
        <v>477136.13900000002</v>
      </c>
      <c r="K516" s="17">
        <v>4300422.2510000002</v>
      </c>
      <c r="L516">
        <f t="shared" si="61"/>
        <v>0.1515</v>
      </c>
      <c r="M516" s="2">
        <f t="shared" si="62"/>
        <v>4.6215000000000002</v>
      </c>
      <c r="N516">
        <f t="shared" si="63"/>
        <v>1.0035643198967394</v>
      </c>
      <c r="O516">
        <f t="shared" si="64"/>
        <v>3.8977335668242516</v>
      </c>
      <c r="P516">
        <f t="shared" si="65"/>
        <v>2.4831301399748469</v>
      </c>
      <c r="S516">
        <f t="shared" si="66"/>
        <v>477140.03673356684</v>
      </c>
      <c r="U516">
        <f t="shared" si="60"/>
        <v>4300424.7341301404</v>
      </c>
    </row>
    <row r="517" spans="1:21" x14ac:dyDescent="0.25">
      <c r="A517" s="3" t="s">
        <v>17</v>
      </c>
      <c r="B517" s="2">
        <v>103.2</v>
      </c>
      <c r="C517">
        <v>10.83</v>
      </c>
      <c r="D517">
        <v>87.7</v>
      </c>
      <c r="E517" s="1" t="s">
        <v>4</v>
      </c>
      <c r="F517" s="1" t="s">
        <v>3</v>
      </c>
      <c r="J517" s="17">
        <v>477136.13900000002</v>
      </c>
      <c r="K517" s="17">
        <v>4300422.2510000002</v>
      </c>
      <c r="L517">
        <f t="shared" si="61"/>
        <v>0.51600000000000001</v>
      </c>
      <c r="M517" s="2">
        <f t="shared" si="62"/>
        <v>11.346</v>
      </c>
      <c r="N517">
        <f t="shared" si="63"/>
        <v>1.530653753999027</v>
      </c>
      <c r="O517">
        <f t="shared" si="64"/>
        <v>11.336859606968504</v>
      </c>
      <c r="P517">
        <f t="shared" si="65"/>
        <v>0.45533531807442279</v>
      </c>
      <c r="S517">
        <f t="shared" si="66"/>
        <v>477147.47585960699</v>
      </c>
      <c r="U517">
        <f t="shared" si="60"/>
        <v>4300422.7063353183</v>
      </c>
    </row>
    <row r="518" spans="1:21" x14ac:dyDescent="0.25">
      <c r="A518" s="3" t="s">
        <v>17</v>
      </c>
      <c r="B518" s="2">
        <v>89.5</v>
      </c>
      <c r="C518">
        <v>10.19</v>
      </c>
      <c r="D518">
        <v>117</v>
      </c>
      <c r="E518" s="1" t="s">
        <v>4</v>
      </c>
      <c r="F518" s="1" t="s">
        <v>3</v>
      </c>
      <c r="G518" s="1" t="s">
        <v>5</v>
      </c>
      <c r="J518" s="17">
        <v>477136.13900000002</v>
      </c>
      <c r="K518" s="17">
        <v>4300422.2510000002</v>
      </c>
      <c r="L518">
        <f t="shared" si="61"/>
        <v>0.44750000000000001</v>
      </c>
      <c r="M518" s="2">
        <f t="shared" si="62"/>
        <v>10.637499999999999</v>
      </c>
      <c r="N518">
        <f t="shared" si="63"/>
        <v>2.0420352248333655</v>
      </c>
      <c r="O518">
        <f t="shared" si="64"/>
        <v>9.4780819010537627</v>
      </c>
      <c r="P518">
        <f t="shared" si="65"/>
        <v>-4.8293239409794273</v>
      </c>
      <c r="S518">
        <f t="shared" si="66"/>
        <v>477145.61708190106</v>
      </c>
      <c r="U518">
        <f t="shared" si="60"/>
        <v>4300417.4216760593</v>
      </c>
    </row>
    <row r="519" spans="1:21" x14ac:dyDescent="0.25">
      <c r="A519" s="3" t="s">
        <v>17</v>
      </c>
      <c r="B519" s="2">
        <v>43.3</v>
      </c>
      <c r="C519">
        <v>12.61</v>
      </c>
      <c r="D519">
        <v>122.2</v>
      </c>
      <c r="E519" s="1" t="s">
        <v>4</v>
      </c>
      <c r="F519" s="1" t="s">
        <v>3</v>
      </c>
      <c r="J519" s="17">
        <v>477136.13900000002</v>
      </c>
      <c r="K519" s="17">
        <v>4300422.2510000002</v>
      </c>
      <c r="L519">
        <f t="shared" si="61"/>
        <v>0.2165</v>
      </c>
      <c r="M519" s="2">
        <f t="shared" si="62"/>
        <v>12.826499999999999</v>
      </c>
      <c r="N519">
        <f t="shared" si="63"/>
        <v>2.1327923459370708</v>
      </c>
      <c r="O519">
        <f t="shared" si="64"/>
        <v>10.8536966453352</v>
      </c>
      <c r="P519">
        <f t="shared" si="65"/>
        <v>-6.8349375550212192</v>
      </c>
      <c r="S519">
        <f t="shared" si="66"/>
        <v>477146.99269664538</v>
      </c>
      <c r="U519">
        <f t="shared" si="60"/>
        <v>4300415.4160624454</v>
      </c>
    </row>
    <row r="520" spans="1:21" x14ac:dyDescent="0.25">
      <c r="A520" s="3" t="s">
        <v>17</v>
      </c>
      <c r="B520" s="2">
        <v>28.5</v>
      </c>
      <c r="C520">
        <v>3.86</v>
      </c>
      <c r="D520">
        <v>128</v>
      </c>
      <c r="E520" s="1" t="s">
        <v>4</v>
      </c>
      <c r="F520" s="1" t="s">
        <v>3</v>
      </c>
      <c r="J520" s="17">
        <v>477136.13900000002</v>
      </c>
      <c r="K520" s="17">
        <v>4300422.2510000002</v>
      </c>
      <c r="L520">
        <f t="shared" si="61"/>
        <v>0.14249999999999999</v>
      </c>
      <c r="M520" s="2">
        <f t="shared" si="62"/>
        <v>4.0024999999999995</v>
      </c>
      <c r="N520">
        <f t="shared" si="63"/>
        <v>2.2340214425527418</v>
      </c>
      <c r="O520">
        <f t="shared" si="64"/>
        <v>3.1540130413109044</v>
      </c>
      <c r="P520">
        <f t="shared" si="65"/>
        <v>-2.464185054990947</v>
      </c>
      <c r="S520">
        <f t="shared" si="66"/>
        <v>477139.29301304132</v>
      </c>
      <c r="U520">
        <f t="shared" ref="U520:U551" si="67">K520+P520</f>
        <v>4300419.7868149448</v>
      </c>
    </row>
    <row r="521" spans="1:21" x14ac:dyDescent="0.25">
      <c r="A521" s="3" t="s">
        <v>17</v>
      </c>
      <c r="B521" s="2">
        <v>36.4</v>
      </c>
      <c r="C521">
        <v>5.67</v>
      </c>
      <c r="D521">
        <v>124</v>
      </c>
      <c r="E521" s="1" t="s">
        <v>4</v>
      </c>
      <c r="F521" s="1" t="s">
        <v>3</v>
      </c>
      <c r="J521" s="17">
        <v>477136.13900000002</v>
      </c>
      <c r="K521" s="17">
        <v>4300422.2510000002</v>
      </c>
      <c r="L521">
        <f t="shared" si="61"/>
        <v>0.182</v>
      </c>
      <c r="M521" s="2">
        <f t="shared" si="62"/>
        <v>5.8520000000000003</v>
      </c>
      <c r="N521">
        <f t="shared" si="63"/>
        <v>2.1642082724729685</v>
      </c>
      <c r="O521">
        <f t="shared" si="64"/>
        <v>4.8515278745921044</v>
      </c>
      <c r="P521">
        <f t="shared" si="65"/>
        <v>-3.2723968711108098</v>
      </c>
      <c r="S521">
        <f t="shared" si="66"/>
        <v>477140.99052787462</v>
      </c>
      <c r="U521">
        <f t="shared" si="67"/>
        <v>4300418.9786031293</v>
      </c>
    </row>
    <row r="522" spans="1:21" x14ac:dyDescent="0.25">
      <c r="A522" s="3" t="s">
        <v>17</v>
      </c>
      <c r="B522" s="2">
        <v>25.9</v>
      </c>
      <c r="C522">
        <v>3.9</v>
      </c>
      <c r="D522">
        <v>153.30000000000001</v>
      </c>
      <c r="E522" s="1" t="s">
        <v>4</v>
      </c>
      <c r="F522" s="1" t="s">
        <v>3</v>
      </c>
      <c r="J522" s="17">
        <v>477136.13900000002</v>
      </c>
      <c r="K522" s="17">
        <v>4300422.2510000002</v>
      </c>
      <c r="L522">
        <f t="shared" si="61"/>
        <v>0.1295</v>
      </c>
      <c r="M522" s="2">
        <f t="shared" si="62"/>
        <v>4.0294999999999996</v>
      </c>
      <c r="N522">
        <f t="shared" si="63"/>
        <v>2.6755897433073073</v>
      </c>
      <c r="O522">
        <f t="shared" si="64"/>
        <v>1.8105309049227551</v>
      </c>
      <c r="P522">
        <f t="shared" si="65"/>
        <v>-3.5998400092670213</v>
      </c>
      <c r="S522">
        <f t="shared" si="66"/>
        <v>477137.94953090494</v>
      </c>
      <c r="U522">
        <f t="shared" si="67"/>
        <v>4300418.6511599906</v>
      </c>
    </row>
    <row r="523" spans="1:21" x14ac:dyDescent="0.25">
      <c r="A523" s="3" t="s">
        <v>17</v>
      </c>
      <c r="B523" s="2">
        <v>77</v>
      </c>
      <c r="C523">
        <v>5.56</v>
      </c>
      <c r="D523">
        <v>168.7</v>
      </c>
      <c r="E523" s="1" t="s">
        <v>4</v>
      </c>
      <c r="F523" s="1" t="s">
        <v>3</v>
      </c>
      <c r="J523" s="17">
        <v>477136.13900000002</v>
      </c>
      <c r="K523" s="17">
        <v>4300422.2510000002</v>
      </c>
      <c r="L523">
        <f t="shared" si="61"/>
        <v>0.38500000000000001</v>
      </c>
      <c r="M523" s="2">
        <f t="shared" si="62"/>
        <v>5.9449999999999994</v>
      </c>
      <c r="N523">
        <f t="shared" si="63"/>
        <v>2.9443704481144337</v>
      </c>
      <c r="O523">
        <f t="shared" si="64"/>
        <v>1.1648998275217692</v>
      </c>
      <c r="P523">
        <f t="shared" si="65"/>
        <v>-5.8297541450596135</v>
      </c>
      <c r="S523">
        <f t="shared" si="66"/>
        <v>477137.30389982753</v>
      </c>
      <c r="U523">
        <f t="shared" si="67"/>
        <v>4300416.4212458553</v>
      </c>
    </row>
    <row r="524" spans="1:21" x14ac:dyDescent="0.25">
      <c r="A524" s="3" t="s">
        <v>17</v>
      </c>
      <c r="B524" s="2">
        <v>92.2</v>
      </c>
      <c r="C524">
        <v>2.48</v>
      </c>
      <c r="D524">
        <v>184</v>
      </c>
      <c r="E524" s="1" t="s">
        <v>4</v>
      </c>
      <c r="F524" s="1" t="s">
        <v>3</v>
      </c>
      <c r="J524" s="17">
        <v>477136.13900000002</v>
      </c>
      <c r="K524" s="17">
        <v>4300422.2510000002</v>
      </c>
      <c r="L524">
        <f t="shared" si="61"/>
        <v>0.46100000000000002</v>
      </c>
      <c r="M524" s="2">
        <f t="shared" si="62"/>
        <v>2.9409999999999998</v>
      </c>
      <c r="N524">
        <f t="shared" si="63"/>
        <v>3.2114058236695664</v>
      </c>
      <c r="O524">
        <f t="shared" si="64"/>
        <v>-0.20515378928147243</v>
      </c>
      <c r="P524">
        <f t="shared" si="65"/>
        <v>-2.9338358718141428</v>
      </c>
      <c r="S524">
        <f t="shared" si="66"/>
        <v>477135.93384621077</v>
      </c>
      <c r="U524">
        <f t="shared" si="67"/>
        <v>4300419.3171641286</v>
      </c>
    </row>
    <row r="525" spans="1:21" x14ac:dyDescent="0.25">
      <c r="A525" s="3" t="s">
        <v>17</v>
      </c>
      <c r="B525" s="2">
        <v>26.2</v>
      </c>
      <c r="C525">
        <v>8.9</v>
      </c>
      <c r="D525">
        <v>192</v>
      </c>
      <c r="E525" s="1" t="s">
        <v>4</v>
      </c>
      <c r="F525" s="1" t="s">
        <v>3</v>
      </c>
      <c r="J525" s="17">
        <v>477136.13900000002</v>
      </c>
      <c r="K525" s="17">
        <v>4300422.2510000002</v>
      </c>
      <c r="L525">
        <f t="shared" si="61"/>
        <v>0.13100000000000001</v>
      </c>
      <c r="M525" s="2">
        <f t="shared" si="62"/>
        <v>9.0310000000000006</v>
      </c>
      <c r="N525">
        <f t="shared" si="63"/>
        <v>3.351032163829113</v>
      </c>
      <c r="O525">
        <f t="shared" si="64"/>
        <v>-1.8776504797751863</v>
      </c>
      <c r="P525">
        <f t="shared" si="65"/>
        <v>-8.8336509822269988</v>
      </c>
      <c r="S525">
        <f t="shared" si="66"/>
        <v>477134.26134952024</v>
      </c>
      <c r="U525">
        <f t="shared" si="67"/>
        <v>4300413.4173490182</v>
      </c>
    </row>
    <row r="526" spans="1:21" x14ac:dyDescent="0.25">
      <c r="A526" s="3" t="s">
        <v>17</v>
      </c>
      <c r="B526" s="2">
        <v>68.400000000000006</v>
      </c>
      <c r="C526">
        <v>11.24</v>
      </c>
      <c r="D526">
        <v>176</v>
      </c>
      <c r="E526" s="1" t="s">
        <v>4</v>
      </c>
      <c r="F526" s="1" t="s">
        <v>3</v>
      </c>
      <c r="J526" s="17">
        <v>477136.13900000002</v>
      </c>
      <c r="K526" s="17">
        <v>4300422.2510000002</v>
      </c>
      <c r="L526">
        <f t="shared" si="61"/>
        <v>0.34200000000000003</v>
      </c>
      <c r="M526" s="2">
        <f t="shared" si="62"/>
        <v>11.582000000000001</v>
      </c>
      <c r="N526">
        <f t="shared" si="63"/>
        <v>3.0717794835100198</v>
      </c>
      <c r="O526">
        <f t="shared" si="64"/>
        <v>0.80791947890446192</v>
      </c>
      <c r="P526">
        <f t="shared" si="65"/>
        <v>-11.553786830109285</v>
      </c>
      <c r="S526">
        <f t="shared" si="66"/>
        <v>477136.94691947894</v>
      </c>
      <c r="U526">
        <f t="shared" si="67"/>
        <v>4300410.6972131701</v>
      </c>
    </row>
    <row r="527" spans="1:21" x14ac:dyDescent="0.25">
      <c r="A527" s="3" t="s">
        <v>17</v>
      </c>
      <c r="B527" s="2">
        <v>27.2</v>
      </c>
      <c r="C527">
        <v>21.9</v>
      </c>
      <c r="D527">
        <v>194.8</v>
      </c>
      <c r="E527" s="1" t="s">
        <v>4</v>
      </c>
      <c r="F527" s="1" t="s">
        <v>3</v>
      </c>
      <c r="J527" s="17">
        <v>477136.13900000002</v>
      </c>
      <c r="K527" s="17">
        <v>4300422.2510000002</v>
      </c>
      <c r="L527">
        <f t="shared" si="61"/>
        <v>0.13600000000000001</v>
      </c>
      <c r="M527" s="2">
        <f t="shared" si="62"/>
        <v>22.035999999999998</v>
      </c>
      <c r="N527">
        <f t="shared" si="63"/>
        <v>3.3999013828849542</v>
      </c>
      <c r="O527">
        <f t="shared" si="64"/>
        <v>-5.6290027218730847</v>
      </c>
      <c r="P527">
        <f t="shared" si="65"/>
        <v>-21.304920191287863</v>
      </c>
      <c r="S527">
        <f t="shared" si="66"/>
        <v>477130.50999727816</v>
      </c>
      <c r="U527">
        <f t="shared" si="67"/>
        <v>4300400.9460798092</v>
      </c>
    </row>
    <row r="528" spans="1:21" x14ac:dyDescent="0.25">
      <c r="A528" s="3" t="s">
        <v>17</v>
      </c>
      <c r="B528" s="2">
        <v>28</v>
      </c>
      <c r="C528">
        <v>19.899999999999999</v>
      </c>
      <c r="D528">
        <v>200.4</v>
      </c>
      <c r="E528" s="1" t="s">
        <v>4</v>
      </c>
      <c r="F528" s="1" t="s">
        <v>3</v>
      </c>
      <c r="J528" s="17">
        <v>477136.13900000002</v>
      </c>
      <c r="K528" s="17">
        <v>4300422.2510000002</v>
      </c>
      <c r="L528">
        <f t="shared" si="61"/>
        <v>0.14000000000000001</v>
      </c>
      <c r="M528" s="2">
        <f t="shared" si="62"/>
        <v>20.04</v>
      </c>
      <c r="N528">
        <f t="shared" si="63"/>
        <v>3.4976398209966364</v>
      </c>
      <c r="O528">
        <f t="shared" si="64"/>
        <v>-6.9853838283291747</v>
      </c>
      <c r="P528">
        <f t="shared" si="65"/>
        <v>-18.783131069417507</v>
      </c>
      <c r="S528">
        <f t="shared" si="66"/>
        <v>477129.15361617168</v>
      </c>
      <c r="U528">
        <f t="shared" si="67"/>
        <v>4300403.4678689307</v>
      </c>
    </row>
    <row r="529" spans="1:21" x14ac:dyDescent="0.25">
      <c r="A529" s="3" t="s">
        <v>17</v>
      </c>
      <c r="B529" s="2">
        <v>69</v>
      </c>
      <c r="C529">
        <v>16.170000000000002</v>
      </c>
      <c r="D529">
        <v>226.3</v>
      </c>
      <c r="E529" s="1" t="s">
        <v>4</v>
      </c>
      <c r="F529" s="1" t="s">
        <v>3</v>
      </c>
      <c r="J529" s="17">
        <v>477136.13900000002</v>
      </c>
      <c r="K529" s="17">
        <v>4300422.2510000002</v>
      </c>
      <c r="L529">
        <f t="shared" si="61"/>
        <v>0.34499999999999997</v>
      </c>
      <c r="M529" s="2">
        <f t="shared" si="62"/>
        <v>16.515000000000001</v>
      </c>
      <c r="N529">
        <f t="shared" si="63"/>
        <v>3.949680097263168</v>
      </c>
      <c r="O529">
        <f t="shared" si="64"/>
        <v>-11.939802414696521</v>
      </c>
      <c r="P529">
        <f t="shared" si="65"/>
        <v>-11.409923018934315</v>
      </c>
      <c r="S529">
        <f t="shared" si="66"/>
        <v>477124.19919758535</v>
      </c>
      <c r="U529">
        <f t="shared" si="67"/>
        <v>4300410.8410769813</v>
      </c>
    </row>
    <row r="530" spans="1:21" x14ac:dyDescent="0.25">
      <c r="A530" s="3" t="s">
        <v>17</v>
      </c>
      <c r="B530" s="2">
        <v>26.7</v>
      </c>
      <c r="C530">
        <v>11.86</v>
      </c>
      <c r="D530">
        <v>254.8</v>
      </c>
      <c r="E530" s="1" t="s">
        <v>4</v>
      </c>
      <c r="F530" s="1" t="s">
        <v>3</v>
      </c>
      <c r="G530" s="1" t="s">
        <v>5</v>
      </c>
      <c r="J530" s="17">
        <v>477136.13900000002</v>
      </c>
      <c r="K530" s="17">
        <v>4300422.2510000002</v>
      </c>
      <c r="L530">
        <f t="shared" si="61"/>
        <v>0.13350000000000001</v>
      </c>
      <c r="M530" s="2">
        <f t="shared" si="62"/>
        <v>11.993499999999999</v>
      </c>
      <c r="N530">
        <f t="shared" si="63"/>
        <v>4.4470989340815521</v>
      </c>
      <c r="O530">
        <f t="shared" si="64"/>
        <v>-11.573925326453667</v>
      </c>
      <c r="P530">
        <f t="shared" si="65"/>
        <v>-3.1445659140292066</v>
      </c>
      <c r="S530">
        <f t="shared" si="66"/>
        <v>477124.56507467356</v>
      </c>
      <c r="U530">
        <f t="shared" si="67"/>
        <v>4300419.1064340863</v>
      </c>
    </row>
    <row r="531" spans="1:21" x14ac:dyDescent="0.25">
      <c r="A531" s="3" t="s">
        <v>17</v>
      </c>
      <c r="B531">
        <f>SQRT(22.5^2+74.3^2+59^2+20^2+20.6^2+34.7^2+47^2)</f>
        <v>117.23988229267377</v>
      </c>
      <c r="C531">
        <v>7.3</v>
      </c>
      <c r="D531">
        <v>305.57</v>
      </c>
      <c r="E531" s="1" t="s">
        <v>4</v>
      </c>
      <c r="F531" s="1" t="s">
        <v>3</v>
      </c>
      <c r="I531" t="s">
        <v>21</v>
      </c>
      <c r="J531" s="17">
        <v>477136.13900000002</v>
      </c>
      <c r="K531" s="17">
        <v>4300422.2510000002</v>
      </c>
      <c r="L531">
        <f t="shared" si="61"/>
        <v>0.58619941146336885</v>
      </c>
      <c r="M531" s="2">
        <f t="shared" si="62"/>
        <v>7.8861994114633687</v>
      </c>
      <c r="N531">
        <f t="shared" si="63"/>
        <v>5.3332025953190723</v>
      </c>
      <c r="O531">
        <f t="shared" si="64"/>
        <v>-6.414677568842996</v>
      </c>
      <c r="P531">
        <f t="shared" si="65"/>
        <v>4.5873797363143698</v>
      </c>
      <c r="S531">
        <f t="shared" si="66"/>
        <v>477129.7243224312</v>
      </c>
      <c r="U531">
        <f t="shared" si="67"/>
        <v>4300426.8383797361</v>
      </c>
    </row>
    <row r="532" spans="1:21" x14ac:dyDescent="0.25">
      <c r="A532" s="3" t="s">
        <v>17</v>
      </c>
      <c r="B532" s="2">
        <v>29.5</v>
      </c>
      <c r="C532">
        <v>17.149999999999999</v>
      </c>
      <c r="D532">
        <v>313.58</v>
      </c>
      <c r="E532" s="1" t="s">
        <v>4</v>
      </c>
      <c r="F532" s="1" t="s">
        <v>3</v>
      </c>
      <c r="I532" t="s">
        <v>8</v>
      </c>
      <c r="J532" s="17">
        <v>477136.13900000002</v>
      </c>
      <c r="K532" s="17">
        <v>4300422.2510000002</v>
      </c>
      <c r="L532">
        <f t="shared" si="61"/>
        <v>0.14749999999999999</v>
      </c>
      <c r="M532" s="2">
        <f t="shared" si="62"/>
        <v>17.297499999999999</v>
      </c>
      <c r="N532">
        <f t="shared" si="63"/>
        <v>5.4730034684038182</v>
      </c>
      <c r="O532">
        <f t="shared" si="64"/>
        <v>-12.530525909715807</v>
      </c>
      <c r="P532">
        <f t="shared" si="65"/>
        <v>11.92432080564511</v>
      </c>
      <c r="S532">
        <f t="shared" si="66"/>
        <v>477123.60847409029</v>
      </c>
      <c r="U532">
        <f t="shared" si="67"/>
        <v>4300434.175320806</v>
      </c>
    </row>
    <row r="533" spans="1:21" x14ac:dyDescent="0.25">
      <c r="A533" s="3" t="s">
        <v>17</v>
      </c>
      <c r="B533" s="2">
        <v>29.5</v>
      </c>
      <c r="C533">
        <v>16.489999999999998</v>
      </c>
      <c r="D533">
        <v>337</v>
      </c>
      <c r="E533" s="1" t="s">
        <v>4</v>
      </c>
      <c r="F533" s="1" t="s">
        <v>3</v>
      </c>
      <c r="J533" s="17">
        <v>477136.13900000002</v>
      </c>
      <c r="K533" s="17">
        <v>4300422.2510000002</v>
      </c>
      <c r="L533">
        <f t="shared" si="61"/>
        <v>0.14749999999999999</v>
      </c>
      <c r="M533" s="2">
        <f t="shared" si="62"/>
        <v>16.637499999999999</v>
      </c>
      <c r="N533">
        <f t="shared" si="63"/>
        <v>5.8817595792208905</v>
      </c>
      <c r="O533">
        <f t="shared" si="64"/>
        <v>-6.5007891502402941</v>
      </c>
      <c r="P533">
        <f t="shared" si="65"/>
        <v>15.314899499314974</v>
      </c>
      <c r="S533">
        <f t="shared" si="66"/>
        <v>477129.63821084978</v>
      </c>
      <c r="U533">
        <f t="shared" si="67"/>
        <v>4300437.5658994997</v>
      </c>
    </row>
    <row r="534" spans="1:21" x14ac:dyDescent="0.25">
      <c r="A534" s="3" t="s">
        <v>17</v>
      </c>
      <c r="B534" s="2">
        <f>SQRT(43.3^2+57.4^2)</f>
        <v>71.900278163578747</v>
      </c>
      <c r="C534">
        <v>16.72</v>
      </c>
      <c r="D534">
        <v>10.8</v>
      </c>
      <c r="E534" s="1" t="s">
        <v>4</v>
      </c>
      <c r="F534" s="1" t="s">
        <v>3</v>
      </c>
      <c r="I534" t="s">
        <v>22</v>
      </c>
      <c r="J534" s="17">
        <v>477136.13900000002</v>
      </c>
      <c r="K534" s="17">
        <v>4300422.2510000002</v>
      </c>
      <c r="L534">
        <f t="shared" si="61"/>
        <v>0.35950139081789373</v>
      </c>
      <c r="M534" s="2">
        <f t="shared" si="62"/>
        <v>17.079501390817892</v>
      </c>
      <c r="N534">
        <f t="shared" si="63"/>
        <v>0.1884955592153876</v>
      </c>
      <c r="O534">
        <f t="shared" si="64"/>
        <v>3.200379423080169</v>
      </c>
      <c r="P534">
        <f t="shared" si="65"/>
        <v>16.776976465003322</v>
      </c>
      <c r="S534">
        <f t="shared" si="66"/>
        <v>477139.33937942312</v>
      </c>
      <c r="U534">
        <f t="shared" si="67"/>
        <v>4300439.0279764654</v>
      </c>
    </row>
    <row r="535" spans="1:21" x14ac:dyDescent="0.25">
      <c r="A535" s="3" t="s">
        <v>17</v>
      </c>
      <c r="B535">
        <f>SQRT(27.3^2+25^2+13.8^2)</f>
        <v>39.506075482133127</v>
      </c>
      <c r="C535">
        <v>15.46</v>
      </c>
      <c r="D535">
        <v>36.200000000000003</v>
      </c>
      <c r="E535" s="1" t="s">
        <v>4</v>
      </c>
      <c r="F535" s="1" t="s">
        <v>3</v>
      </c>
      <c r="I535" t="s">
        <v>23</v>
      </c>
      <c r="J535" s="17">
        <v>477136.13900000002</v>
      </c>
      <c r="K535" s="17">
        <v>4300422.2510000002</v>
      </c>
      <c r="L535">
        <f t="shared" si="61"/>
        <v>0.19753037741066565</v>
      </c>
      <c r="M535" s="2">
        <f t="shared" si="62"/>
        <v>15.657530377410666</v>
      </c>
      <c r="N535">
        <f t="shared" si="63"/>
        <v>0.6318091892219474</v>
      </c>
      <c r="O535">
        <f t="shared" si="64"/>
        <v>9.2474261818298888</v>
      </c>
      <c r="P535">
        <f t="shared" si="65"/>
        <v>12.635005600756372</v>
      </c>
      <c r="S535">
        <f t="shared" si="66"/>
        <v>477145.38642618188</v>
      </c>
      <c r="U535">
        <f t="shared" si="67"/>
        <v>4300434.8860056009</v>
      </c>
    </row>
    <row r="536" spans="1:21" x14ac:dyDescent="0.25">
      <c r="A536" s="3" t="s">
        <v>17</v>
      </c>
      <c r="B536" s="2">
        <v>53.8</v>
      </c>
      <c r="C536">
        <v>20.69</v>
      </c>
      <c r="D536">
        <v>76.3</v>
      </c>
      <c r="E536" s="1" t="s">
        <v>4</v>
      </c>
      <c r="F536" s="1" t="s">
        <v>3</v>
      </c>
      <c r="J536" s="17">
        <v>477136.13900000002</v>
      </c>
      <c r="K536" s="17">
        <v>4300422.2510000002</v>
      </c>
      <c r="L536">
        <f t="shared" si="61"/>
        <v>0.26899999999999996</v>
      </c>
      <c r="M536" s="2">
        <f t="shared" si="62"/>
        <v>20.959</v>
      </c>
      <c r="N536">
        <f t="shared" si="63"/>
        <v>1.3316862192716734</v>
      </c>
      <c r="O536">
        <f t="shared" si="64"/>
        <v>20.362698006030666</v>
      </c>
      <c r="P536">
        <f t="shared" si="65"/>
        <v>4.9638907033893025</v>
      </c>
      <c r="S536">
        <f t="shared" si="66"/>
        <v>477156.50169800606</v>
      </c>
      <c r="U536">
        <f t="shared" si="67"/>
        <v>4300427.2148907036</v>
      </c>
    </row>
    <row r="537" spans="1:21" x14ac:dyDescent="0.25">
      <c r="A537" s="3" t="s">
        <v>17</v>
      </c>
      <c r="B537" s="2">
        <v>60.2</v>
      </c>
      <c r="C537">
        <v>19.16</v>
      </c>
      <c r="D537">
        <v>76.8</v>
      </c>
      <c r="E537" s="1" t="s">
        <v>4</v>
      </c>
      <c r="F537" s="1" t="s">
        <v>3</v>
      </c>
      <c r="G537" s="1" t="s">
        <v>5</v>
      </c>
      <c r="J537" s="17">
        <v>477136.13900000002</v>
      </c>
      <c r="K537" s="17">
        <v>4300422.2510000002</v>
      </c>
      <c r="L537">
        <f t="shared" si="61"/>
        <v>0.30099999999999999</v>
      </c>
      <c r="M537" s="2">
        <f t="shared" si="62"/>
        <v>19.460999999999999</v>
      </c>
      <c r="N537">
        <f t="shared" si="63"/>
        <v>1.340412865531645</v>
      </c>
      <c r="O537">
        <f t="shared" si="64"/>
        <v>18.94681902881457</v>
      </c>
      <c r="P537">
        <f t="shared" si="65"/>
        <v>4.4439362832234739</v>
      </c>
      <c r="S537">
        <f t="shared" si="66"/>
        <v>477155.08581902884</v>
      </c>
      <c r="U537">
        <f t="shared" si="67"/>
        <v>4300426.6949362829</v>
      </c>
    </row>
    <row r="538" spans="1:21" x14ac:dyDescent="0.25">
      <c r="A538" s="3" t="s">
        <v>17</v>
      </c>
      <c r="B538">
        <f>SQRT(36^2+22^2)</f>
        <v>42.190046219457976</v>
      </c>
      <c r="C538">
        <v>19.48</v>
      </c>
      <c r="D538">
        <v>121.3</v>
      </c>
      <c r="E538" s="1" t="s">
        <v>4</v>
      </c>
      <c r="F538" s="1" t="s">
        <v>3</v>
      </c>
      <c r="I538" t="s">
        <v>24</v>
      </c>
      <c r="J538" s="17">
        <v>477136.13900000002</v>
      </c>
      <c r="K538" s="17">
        <v>4300422.2510000002</v>
      </c>
      <c r="L538">
        <f t="shared" si="61"/>
        <v>0.21095023109728989</v>
      </c>
      <c r="M538" s="2">
        <f t="shared" si="62"/>
        <v>19.69095023109729</v>
      </c>
      <c r="N538">
        <f t="shared" si="63"/>
        <v>2.1170843826691219</v>
      </c>
      <c r="O538">
        <f t="shared" si="64"/>
        <v>16.825106298666721</v>
      </c>
      <c r="P538">
        <f t="shared" si="65"/>
        <v>-10.229824976123286</v>
      </c>
      <c r="S538">
        <f t="shared" si="66"/>
        <v>477152.96410629869</v>
      </c>
      <c r="U538">
        <f t="shared" si="67"/>
        <v>4300412.0211750241</v>
      </c>
    </row>
    <row r="539" spans="1:21" x14ac:dyDescent="0.25">
      <c r="A539" s="3" t="s">
        <v>17</v>
      </c>
      <c r="B539" s="2">
        <v>33</v>
      </c>
      <c r="C539">
        <v>18.170000000000002</v>
      </c>
      <c r="D539">
        <v>136.80000000000001</v>
      </c>
      <c r="E539" s="1" t="s">
        <v>4</v>
      </c>
      <c r="F539" s="1" t="s">
        <v>3</v>
      </c>
      <c r="J539" s="17">
        <v>477136.13900000002</v>
      </c>
      <c r="K539" s="17">
        <v>4300422.2510000002</v>
      </c>
      <c r="L539">
        <f t="shared" si="61"/>
        <v>0.16500000000000001</v>
      </c>
      <c r="M539" s="2">
        <f t="shared" si="62"/>
        <v>18.335000000000001</v>
      </c>
      <c r="N539">
        <f t="shared" si="63"/>
        <v>2.387610416728243</v>
      </c>
      <c r="O539">
        <f t="shared" si="64"/>
        <v>12.551171187202504</v>
      </c>
      <c r="P539">
        <f t="shared" si="65"/>
        <v>-13.365639783771584</v>
      </c>
      <c r="S539">
        <f t="shared" si="66"/>
        <v>477148.69017118722</v>
      </c>
      <c r="U539">
        <f t="shared" si="67"/>
        <v>4300408.8853602167</v>
      </c>
    </row>
    <row r="540" spans="1:21" x14ac:dyDescent="0.25">
      <c r="A540" s="3" t="s">
        <v>17</v>
      </c>
      <c r="B540" s="2">
        <v>41.3</v>
      </c>
      <c r="C540">
        <v>26.48</v>
      </c>
      <c r="D540">
        <v>135.9</v>
      </c>
      <c r="E540" s="1" t="s">
        <v>4</v>
      </c>
      <c r="F540" s="1" t="s">
        <v>3</v>
      </c>
      <c r="J540" s="17">
        <v>477136.13900000002</v>
      </c>
      <c r="K540" s="17">
        <v>4300422.2510000002</v>
      </c>
      <c r="L540">
        <f t="shared" si="61"/>
        <v>0.20649999999999999</v>
      </c>
      <c r="M540" s="2">
        <f t="shared" si="62"/>
        <v>26.686499999999999</v>
      </c>
      <c r="N540">
        <f t="shared" si="63"/>
        <v>2.3719024534602942</v>
      </c>
      <c r="O540">
        <f t="shared" si="64"/>
        <v>18.57147684626079</v>
      </c>
      <c r="P540">
        <f t="shared" si="65"/>
        <v>-19.164277445257344</v>
      </c>
      <c r="S540">
        <f t="shared" si="66"/>
        <v>477154.71047684626</v>
      </c>
      <c r="U540">
        <f t="shared" si="67"/>
        <v>4300403.0867225546</v>
      </c>
    </row>
    <row r="541" spans="1:21" x14ac:dyDescent="0.25">
      <c r="A541" s="3" t="s">
        <v>17</v>
      </c>
      <c r="B541" s="2">
        <v>110.2</v>
      </c>
      <c r="C541">
        <v>28.27</v>
      </c>
      <c r="D541">
        <v>140</v>
      </c>
      <c r="E541" s="1" t="s">
        <v>4</v>
      </c>
      <c r="F541" s="1" t="s">
        <v>3</v>
      </c>
      <c r="H541" s="1" t="s">
        <v>18</v>
      </c>
      <c r="I541" t="s">
        <v>9</v>
      </c>
      <c r="J541" s="17">
        <v>477136.13900000002</v>
      </c>
      <c r="K541" s="17">
        <v>4300422.2510000002</v>
      </c>
      <c r="L541">
        <f t="shared" si="61"/>
        <v>0.55100000000000005</v>
      </c>
      <c r="M541" s="2">
        <f t="shared" si="62"/>
        <v>28.820999999999998</v>
      </c>
      <c r="N541">
        <f t="shared" si="63"/>
        <v>2.4434609527920612</v>
      </c>
      <c r="O541">
        <f t="shared" si="64"/>
        <v>18.525781698775752</v>
      </c>
      <c r="P541">
        <f t="shared" si="65"/>
        <v>-22.07816689513206</v>
      </c>
      <c r="S541">
        <f t="shared" si="66"/>
        <v>477154.66478169878</v>
      </c>
      <c r="U541">
        <f t="shared" si="67"/>
        <v>4300400.1728331046</v>
      </c>
    </row>
    <row r="542" spans="1:21" x14ac:dyDescent="0.25">
      <c r="A542" s="3" t="s">
        <v>17</v>
      </c>
      <c r="B542">
        <f>SQRT(31^2+24.5^2+32^2)</f>
        <v>50.845353770034876</v>
      </c>
      <c r="C542">
        <v>14.49</v>
      </c>
      <c r="D542">
        <v>170</v>
      </c>
      <c r="E542" s="1" t="s">
        <v>4</v>
      </c>
      <c r="F542" s="1" t="s">
        <v>3</v>
      </c>
      <c r="I542" t="s">
        <v>25</v>
      </c>
      <c r="J542" s="17">
        <v>477136.13900000002</v>
      </c>
      <c r="K542" s="17">
        <v>4300422.2510000002</v>
      </c>
      <c r="L542">
        <f t="shared" si="61"/>
        <v>0.25422676885017437</v>
      </c>
      <c r="M542" s="2">
        <f t="shared" si="62"/>
        <v>14.744226768850174</v>
      </c>
      <c r="N542">
        <f t="shared" si="63"/>
        <v>2.9670597283903604</v>
      </c>
      <c r="O542">
        <f t="shared" si="64"/>
        <v>2.5603081095188043</v>
      </c>
      <c r="P542">
        <f t="shared" si="65"/>
        <v>-14.520228834133787</v>
      </c>
      <c r="S542">
        <f t="shared" si="66"/>
        <v>477138.69930810953</v>
      </c>
      <c r="U542">
        <f t="shared" si="67"/>
        <v>4300407.7307711663</v>
      </c>
    </row>
    <row r="543" spans="1:21" x14ac:dyDescent="0.25">
      <c r="A543" s="3" t="s">
        <v>17</v>
      </c>
      <c r="B543" s="2">
        <v>27</v>
      </c>
      <c r="C543">
        <v>23.2</v>
      </c>
      <c r="D543">
        <v>172</v>
      </c>
      <c r="E543" s="1" t="s">
        <v>4</v>
      </c>
      <c r="F543" s="1" t="s">
        <v>3</v>
      </c>
      <c r="J543" s="17">
        <v>477136.13900000002</v>
      </c>
      <c r="K543" s="17">
        <v>4300422.2510000002</v>
      </c>
      <c r="L543">
        <f t="shared" si="61"/>
        <v>0.13500000000000001</v>
      </c>
      <c r="M543" s="2">
        <f t="shared" si="62"/>
        <v>23.335000000000001</v>
      </c>
      <c r="N543">
        <f t="shared" si="63"/>
        <v>3.001966313430247</v>
      </c>
      <c r="O543">
        <f t="shared" si="64"/>
        <v>3.2476043109031245</v>
      </c>
      <c r="P543">
        <f t="shared" si="65"/>
        <v>-23.107905384084546</v>
      </c>
      <c r="S543">
        <f t="shared" si="66"/>
        <v>477139.38660431094</v>
      </c>
      <c r="U543">
        <f t="shared" si="67"/>
        <v>4300399.143094616</v>
      </c>
    </row>
    <row r="544" spans="1:21" x14ac:dyDescent="0.25">
      <c r="A544" s="3" t="s">
        <v>17</v>
      </c>
      <c r="B544">
        <f>SQRT(27.2^2+32.2^2)</f>
        <v>42.150682082262918</v>
      </c>
      <c r="C544">
        <v>19.37</v>
      </c>
      <c r="D544">
        <v>213</v>
      </c>
      <c r="E544" s="1" t="s">
        <v>4</v>
      </c>
      <c r="F544" s="1" t="s">
        <v>3</v>
      </c>
      <c r="I544" t="s">
        <v>26</v>
      </c>
      <c r="J544" s="17">
        <v>477136.13900000002</v>
      </c>
      <c r="K544" s="17">
        <v>4300422.2510000002</v>
      </c>
      <c r="L544">
        <f t="shared" si="61"/>
        <v>0.2107534104113146</v>
      </c>
      <c r="M544" s="2">
        <f t="shared" si="62"/>
        <v>19.580753410411315</v>
      </c>
      <c r="N544">
        <f t="shared" si="63"/>
        <v>3.717551306747922</v>
      </c>
      <c r="O544">
        <f t="shared" si="64"/>
        <v>-10.664442642313618</v>
      </c>
      <c r="P544">
        <f t="shared" si="65"/>
        <v>-16.421801583508955</v>
      </c>
      <c r="S544">
        <f t="shared" si="66"/>
        <v>477125.47455735772</v>
      </c>
      <c r="U544">
        <f t="shared" si="67"/>
        <v>4300405.8291984163</v>
      </c>
    </row>
    <row r="545" spans="1:21" x14ac:dyDescent="0.25">
      <c r="A545" s="3" t="s">
        <v>17</v>
      </c>
      <c r="B545">
        <f>SQRT(43^2+36.27^2+32^2)</f>
        <v>64.718721402697682</v>
      </c>
      <c r="C545">
        <v>20.03</v>
      </c>
      <c r="D545">
        <v>231.2</v>
      </c>
      <c r="E545" s="1" t="s">
        <v>4</v>
      </c>
      <c r="F545" s="1" t="s">
        <v>3</v>
      </c>
      <c r="I545" t="s">
        <v>27</v>
      </c>
      <c r="J545" s="17">
        <v>477136.13900000002</v>
      </c>
      <c r="K545" s="17">
        <v>4300422.2510000002</v>
      </c>
      <c r="L545">
        <f t="shared" si="61"/>
        <v>0.32359360701348838</v>
      </c>
      <c r="M545" s="2">
        <f t="shared" si="62"/>
        <v>20.35359360701349</v>
      </c>
      <c r="N545">
        <f t="shared" si="63"/>
        <v>4.0352012306108893</v>
      </c>
      <c r="O545">
        <f t="shared" si="64"/>
        <v>-15.862328220732145</v>
      </c>
      <c r="P545">
        <f t="shared" si="65"/>
        <v>-12.753639329117981</v>
      </c>
      <c r="S545">
        <f t="shared" si="66"/>
        <v>477120.27667177928</v>
      </c>
      <c r="U545">
        <f t="shared" si="67"/>
        <v>4300409.4973606709</v>
      </c>
    </row>
    <row r="546" spans="1:21" x14ac:dyDescent="0.25">
      <c r="A546" s="3" t="s">
        <v>17</v>
      </c>
      <c r="B546">
        <f>SQRT(27.5^2+26^2+20.5^2)</f>
        <v>43.040678433314689</v>
      </c>
      <c r="C546">
        <v>18.920000000000002</v>
      </c>
      <c r="D546">
        <v>238.9</v>
      </c>
      <c r="E546" s="1" t="s">
        <v>4</v>
      </c>
      <c r="F546" s="1" t="s">
        <v>3</v>
      </c>
      <c r="I546" t="s">
        <v>29</v>
      </c>
      <c r="J546" s="17">
        <v>477136.13900000002</v>
      </c>
      <c r="K546" s="17">
        <v>4300422.2510000002</v>
      </c>
      <c r="L546">
        <f t="shared" si="61"/>
        <v>0.21520339216657344</v>
      </c>
      <c r="M546" s="2">
        <f t="shared" si="62"/>
        <v>19.135203392166574</v>
      </c>
      <c r="N546">
        <f t="shared" si="63"/>
        <v>4.1695915830144532</v>
      </c>
      <c r="O546">
        <f t="shared" si="64"/>
        <v>-16.38484482184478</v>
      </c>
      <c r="P546">
        <f t="shared" si="65"/>
        <v>-9.883970306696062</v>
      </c>
      <c r="S546">
        <f t="shared" si="66"/>
        <v>477119.75415517821</v>
      </c>
      <c r="U546">
        <f t="shared" si="67"/>
        <v>4300412.3670296939</v>
      </c>
    </row>
    <row r="547" spans="1:21" x14ac:dyDescent="0.25">
      <c r="A547" s="3" t="s">
        <v>17</v>
      </c>
      <c r="B547" s="2">
        <v>28.5</v>
      </c>
      <c r="C547">
        <v>23.06</v>
      </c>
      <c r="D547">
        <v>260</v>
      </c>
      <c r="E547" s="1" t="s">
        <v>4</v>
      </c>
      <c r="F547" s="1" t="s">
        <v>3</v>
      </c>
      <c r="J547" s="17">
        <v>477136.13900000002</v>
      </c>
      <c r="K547" s="17">
        <v>4300422.2510000002</v>
      </c>
      <c r="L547">
        <f t="shared" si="61"/>
        <v>0.14249999999999999</v>
      </c>
      <c r="M547" s="2">
        <f t="shared" si="62"/>
        <v>23.202499999999997</v>
      </c>
      <c r="N547">
        <f t="shared" si="63"/>
        <v>4.5378560551852569</v>
      </c>
      <c r="O547">
        <f t="shared" si="64"/>
        <v>-22.850001889265755</v>
      </c>
      <c r="P547">
        <f t="shared" si="65"/>
        <v>-4.0290718423169505</v>
      </c>
      <c r="S547">
        <f t="shared" si="66"/>
        <v>477113.28899811074</v>
      </c>
      <c r="U547">
        <f t="shared" si="67"/>
        <v>4300418.2219281578</v>
      </c>
    </row>
    <row r="548" spans="1:21" x14ac:dyDescent="0.25">
      <c r="A548" s="3" t="s">
        <v>17</v>
      </c>
      <c r="B548" s="2">
        <v>29</v>
      </c>
      <c r="C548">
        <v>20.53</v>
      </c>
      <c r="D548">
        <v>265</v>
      </c>
      <c r="E548" s="1" t="s">
        <v>4</v>
      </c>
      <c r="F548" s="1" t="s">
        <v>3</v>
      </c>
      <c r="J548" s="17">
        <v>477136.13900000002</v>
      </c>
      <c r="K548" s="17">
        <v>4300422.2510000002</v>
      </c>
      <c r="L548">
        <f t="shared" si="61"/>
        <v>0.14499999999999999</v>
      </c>
      <c r="M548" s="2">
        <f t="shared" si="62"/>
        <v>20.675000000000001</v>
      </c>
      <c r="N548">
        <f t="shared" si="63"/>
        <v>4.6251225177849733</v>
      </c>
      <c r="O548">
        <f t="shared" si="64"/>
        <v>-20.596325383046839</v>
      </c>
      <c r="P548">
        <f t="shared" si="65"/>
        <v>-1.8019449813078343</v>
      </c>
      <c r="S548">
        <f t="shared" si="66"/>
        <v>477115.54267461697</v>
      </c>
      <c r="U548">
        <f t="shared" si="67"/>
        <v>4300420.4490550188</v>
      </c>
    </row>
    <row r="549" spans="1:21" x14ac:dyDescent="0.25">
      <c r="A549" s="3" t="s">
        <v>17</v>
      </c>
      <c r="B549" s="2">
        <v>37.1</v>
      </c>
      <c r="C549">
        <v>26.34</v>
      </c>
      <c r="D549">
        <v>271</v>
      </c>
      <c r="E549" s="1" t="s">
        <v>4</v>
      </c>
      <c r="F549" s="1" t="s">
        <v>3</v>
      </c>
      <c r="J549" s="17">
        <v>477136.13900000002</v>
      </c>
      <c r="K549" s="17">
        <v>4300422.2510000002</v>
      </c>
      <c r="L549">
        <f t="shared" si="61"/>
        <v>0.1855</v>
      </c>
      <c r="M549" s="2">
        <f t="shared" si="62"/>
        <v>26.525500000000001</v>
      </c>
      <c r="N549">
        <f t="shared" si="63"/>
        <v>4.7298422729046328</v>
      </c>
      <c r="O549">
        <f t="shared" si="64"/>
        <v>-26.521460037870856</v>
      </c>
      <c r="P549">
        <f t="shared" si="65"/>
        <v>0.46293380695215369</v>
      </c>
      <c r="S549">
        <f t="shared" si="66"/>
        <v>477109.61753996217</v>
      </c>
      <c r="U549">
        <f t="shared" si="67"/>
        <v>4300422.7139338069</v>
      </c>
    </row>
    <row r="550" spans="1:21" x14ac:dyDescent="0.25">
      <c r="A550" s="3" t="s">
        <v>17</v>
      </c>
      <c r="B550" s="2">
        <v>62.5</v>
      </c>
      <c r="C550">
        <v>28.37</v>
      </c>
      <c r="D550">
        <v>276.39999999999998</v>
      </c>
      <c r="E550" s="1" t="s">
        <v>4</v>
      </c>
      <c r="F550" s="1" t="s">
        <v>3</v>
      </c>
      <c r="I550" t="s">
        <v>9</v>
      </c>
      <c r="J550" s="17">
        <v>477136.13900000002</v>
      </c>
      <c r="K550" s="17">
        <v>4300422.2510000002</v>
      </c>
      <c r="L550">
        <f t="shared" si="61"/>
        <v>0.3125</v>
      </c>
      <c r="M550" s="2">
        <f t="shared" si="62"/>
        <v>28.682500000000001</v>
      </c>
      <c r="N550">
        <f t="shared" si="63"/>
        <v>4.824090052512326</v>
      </c>
      <c r="O550">
        <f t="shared" si="64"/>
        <v>-28.50374834132381</v>
      </c>
      <c r="P550">
        <f t="shared" si="65"/>
        <v>3.1972076480079044</v>
      </c>
      <c r="S550">
        <f t="shared" si="66"/>
        <v>477107.63525165868</v>
      </c>
      <c r="U550">
        <f t="shared" si="67"/>
        <v>4300425.4482076485</v>
      </c>
    </row>
    <row r="551" spans="1:21" x14ac:dyDescent="0.25">
      <c r="A551" s="3" t="s">
        <v>17</v>
      </c>
      <c r="B551" s="2">
        <v>55.3</v>
      </c>
      <c r="C551">
        <v>31.47</v>
      </c>
      <c r="D551">
        <v>288</v>
      </c>
      <c r="E551" s="1" t="s">
        <v>4</v>
      </c>
      <c r="F551" s="1" t="s">
        <v>3</v>
      </c>
      <c r="J551" s="17">
        <v>477136.13900000002</v>
      </c>
      <c r="K551" s="17">
        <v>4300422.2510000002</v>
      </c>
      <c r="L551">
        <f t="shared" si="61"/>
        <v>0.27649999999999997</v>
      </c>
      <c r="M551" s="2">
        <f t="shared" si="62"/>
        <v>31.746499999999997</v>
      </c>
      <c r="N551">
        <f t="shared" si="63"/>
        <v>5.026548245743669</v>
      </c>
      <c r="O551">
        <f t="shared" si="64"/>
        <v>-30.192715694564093</v>
      </c>
      <c r="P551">
        <f t="shared" si="65"/>
        <v>9.8102080119242618</v>
      </c>
      <c r="S551">
        <f t="shared" si="66"/>
        <v>477105.94628430548</v>
      </c>
      <c r="U551">
        <f t="shared" si="67"/>
        <v>4300432.0612080125</v>
      </c>
    </row>
    <row r="552" spans="1:21" x14ac:dyDescent="0.25">
      <c r="A552" s="3" t="s">
        <v>30</v>
      </c>
      <c r="B552" s="2">
        <v>60</v>
      </c>
      <c r="C552">
        <v>37.26</v>
      </c>
      <c r="D552">
        <v>310</v>
      </c>
      <c r="E552" s="1" t="s">
        <v>4</v>
      </c>
      <c r="F552" s="1" t="s">
        <v>3</v>
      </c>
      <c r="J552" s="17">
        <v>477126.61700000003</v>
      </c>
      <c r="K552" s="17">
        <v>4300458.8810000001</v>
      </c>
      <c r="L552">
        <f t="shared" si="61"/>
        <v>0.3</v>
      </c>
      <c r="M552" s="2">
        <f t="shared" si="62"/>
        <v>37.559999999999995</v>
      </c>
      <c r="N552">
        <f t="shared" si="63"/>
        <v>5.4105206811824216</v>
      </c>
      <c r="O552">
        <f t="shared" si="64"/>
        <v>-28.772629283548813</v>
      </c>
      <c r="P552">
        <f t="shared" si="65"/>
        <v>24.143102619826411</v>
      </c>
      <c r="S552">
        <f t="shared" si="66"/>
        <v>477097.84437071648</v>
      </c>
      <c r="U552">
        <f t="shared" ref="U552:U583" si="68">K552+P552</f>
        <v>4300483.0241026198</v>
      </c>
    </row>
    <row r="553" spans="1:21" x14ac:dyDescent="0.25">
      <c r="A553" s="3" t="s">
        <v>30</v>
      </c>
      <c r="B553" s="2">
        <v>99</v>
      </c>
      <c r="C553">
        <v>9.2799999999999994</v>
      </c>
      <c r="D553">
        <v>284.60000000000002</v>
      </c>
      <c r="E553" s="1" t="s">
        <v>4</v>
      </c>
      <c r="F553" s="1" t="s">
        <v>3</v>
      </c>
      <c r="G553" s="1" t="s">
        <v>5</v>
      </c>
      <c r="H553" s="1" t="s">
        <v>18</v>
      </c>
      <c r="J553" s="17">
        <v>477126.61700000003</v>
      </c>
      <c r="K553" s="17">
        <v>4300458.8810000001</v>
      </c>
      <c r="L553">
        <f t="shared" si="61"/>
        <v>0.495</v>
      </c>
      <c r="M553" s="2">
        <f t="shared" si="62"/>
        <v>9.7749999999999986</v>
      </c>
      <c r="N553">
        <f t="shared" si="63"/>
        <v>4.9672070511758619</v>
      </c>
      <c r="O553">
        <f t="shared" si="64"/>
        <v>-9.4593571414612683</v>
      </c>
      <c r="P553">
        <f t="shared" si="65"/>
        <v>2.4639779768264352</v>
      </c>
      <c r="S553">
        <f t="shared" si="66"/>
        <v>477117.15764285857</v>
      </c>
      <c r="U553">
        <f t="shared" si="68"/>
        <v>4300461.3449779768</v>
      </c>
    </row>
    <row r="554" spans="1:21" x14ac:dyDescent="0.25">
      <c r="A554" s="3" t="s">
        <v>30</v>
      </c>
      <c r="B554" s="2">
        <v>70.2</v>
      </c>
      <c r="C554">
        <v>11.93</v>
      </c>
      <c r="D554">
        <v>287.8</v>
      </c>
      <c r="E554" s="1" t="s">
        <v>4</v>
      </c>
      <c r="F554" s="1" t="s">
        <v>3</v>
      </c>
      <c r="H554" s="1" t="s">
        <v>18</v>
      </c>
      <c r="J554" s="17">
        <v>477126.61700000003</v>
      </c>
      <c r="K554" s="17">
        <v>4300458.8810000001</v>
      </c>
      <c r="L554">
        <f t="shared" si="61"/>
        <v>0.35100000000000003</v>
      </c>
      <c r="M554" s="2">
        <f t="shared" si="62"/>
        <v>12.281000000000001</v>
      </c>
      <c r="N554">
        <f t="shared" si="63"/>
        <v>5.0230575872396805</v>
      </c>
      <c r="O554">
        <f t="shared" si="64"/>
        <v>-11.693101072266206</v>
      </c>
      <c r="P554">
        <f t="shared" si="65"/>
        <v>3.7542440402519013</v>
      </c>
      <c r="S554">
        <f t="shared" si="66"/>
        <v>477114.92389892775</v>
      </c>
      <c r="U554">
        <f t="shared" si="68"/>
        <v>4300462.6352440407</v>
      </c>
    </row>
    <row r="555" spans="1:21" x14ac:dyDescent="0.25">
      <c r="A555" s="3" t="s">
        <v>30</v>
      </c>
      <c r="B555" s="2">
        <v>51.3</v>
      </c>
      <c r="C555">
        <v>16.57</v>
      </c>
      <c r="D555">
        <v>354</v>
      </c>
      <c r="E555" s="1" t="s">
        <v>4</v>
      </c>
      <c r="F555" s="1" t="s">
        <v>3</v>
      </c>
      <c r="G555" s="8"/>
      <c r="I555" t="s">
        <v>34</v>
      </c>
      <c r="J555" s="17">
        <v>477126.61700000003</v>
      </c>
      <c r="K555" s="17">
        <v>4300458.8810000001</v>
      </c>
      <c r="L555">
        <f t="shared" si="61"/>
        <v>0.25650000000000001</v>
      </c>
      <c r="M555" s="2">
        <f t="shared" si="62"/>
        <v>16.826499999999999</v>
      </c>
      <c r="N555">
        <f t="shared" si="63"/>
        <v>6.1784655520599268</v>
      </c>
      <c r="O555">
        <f t="shared" si="64"/>
        <v>-1.75884818717317</v>
      </c>
      <c r="P555">
        <f t="shared" si="65"/>
        <v>16.734322672414251</v>
      </c>
      <c r="S555">
        <f t="shared" si="66"/>
        <v>477124.85815181286</v>
      </c>
      <c r="U555">
        <f t="shared" si="68"/>
        <v>4300475.6153226728</v>
      </c>
    </row>
    <row r="556" spans="1:21" x14ac:dyDescent="0.25">
      <c r="A556" s="3" t="s">
        <v>30</v>
      </c>
      <c r="B556" s="2">
        <v>39</v>
      </c>
      <c r="C556">
        <v>18.5</v>
      </c>
      <c r="D556">
        <v>16</v>
      </c>
      <c r="E556" s="1" t="s">
        <v>4</v>
      </c>
      <c r="F556" s="1" t="s">
        <v>3</v>
      </c>
      <c r="G556" s="8"/>
      <c r="J556" s="17">
        <v>477126.61700000003</v>
      </c>
      <c r="K556" s="17">
        <v>4300458.8810000001</v>
      </c>
      <c r="L556">
        <f t="shared" si="61"/>
        <v>0.19500000000000001</v>
      </c>
      <c r="M556" s="2">
        <f t="shared" si="62"/>
        <v>18.695</v>
      </c>
      <c r="N556">
        <f t="shared" si="63"/>
        <v>0.27925268031909273</v>
      </c>
      <c r="O556">
        <f t="shared" si="64"/>
        <v>5.1530403669987992</v>
      </c>
      <c r="P556">
        <f t="shared" si="65"/>
        <v>17.97078740556687</v>
      </c>
      <c r="S556">
        <f t="shared" si="66"/>
        <v>477131.77004036703</v>
      </c>
      <c r="U556">
        <f t="shared" si="68"/>
        <v>4300476.851787406</v>
      </c>
    </row>
    <row r="557" spans="1:21" x14ac:dyDescent="0.25">
      <c r="A557" s="3" t="s">
        <v>30</v>
      </c>
      <c r="B557" s="2">
        <v>37</v>
      </c>
      <c r="C557">
        <v>15</v>
      </c>
      <c r="D557">
        <v>133</v>
      </c>
      <c r="E557" s="1" t="s">
        <v>4</v>
      </c>
      <c r="F557" s="1" t="s">
        <v>3</v>
      </c>
      <c r="G557" s="8"/>
      <c r="J557" s="17">
        <v>477126.61700000003</v>
      </c>
      <c r="K557" s="17">
        <v>4300458.8810000001</v>
      </c>
      <c r="L557">
        <f t="shared" si="61"/>
        <v>0.185</v>
      </c>
      <c r="M557" s="2">
        <f t="shared" si="62"/>
        <v>15.185</v>
      </c>
      <c r="N557">
        <f t="shared" si="63"/>
        <v>2.3212879051524582</v>
      </c>
      <c r="O557">
        <f t="shared" si="64"/>
        <v>11.105605959087105</v>
      </c>
      <c r="P557">
        <f t="shared" si="65"/>
        <v>-10.356145097549039</v>
      </c>
      <c r="S557">
        <f t="shared" si="66"/>
        <v>477137.7226059591</v>
      </c>
      <c r="U557">
        <f t="shared" si="68"/>
        <v>4300448.5248549022</v>
      </c>
    </row>
    <row r="558" spans="1:21" x14ac:dyDescent="0.25">
      <c r="A558" s="3" t="s">
        <v>30</v>
      </c>
      <c r="B558" s="2">
        <v>122</v>
      </c>
      <c r="C558">
        <v>6.28</v>
      </c>
      <c r="D558">
        <v>358.5</v>
      </c>
      <c r="E558" s="1" t="s">
        <v>4</v>
      </c>
      <c r="F558" s="1" t="s">
        <v>3</v>
      </c>
      <c r="G558" s="8" t="s">
        <v>5</v>
      </c>
      <c r="H558" s="1" t="s">
        <v>18</v>
      </c>
      <c r="J558" s="17">
        <v>477126.61700000003</v>
      </c>
      <c r="K558" s="17">
        <v>4300458.8810000001</v>
      </c>
      <c r="L558">
        <f t="shared" si="61"/>
        <v>0.61</v>
      </c>
      <c r="M558" s="2">
        <f t="shared" si="62"/>
        <v>6.8900000000000006</v>
      </c>
      <c r="N558">
        <f t="shared" si="63"/>
        <v>6.2570053683996711</v>
      </c>
      <c r="O558">
        <f t="shared" si="64"/>
        <v>-0.18035917384124875</v>
      </c>
      <c r="P558">
        <f t="shared" si="65"/>
        <v>6.88763896908159</v>
      </c>
      <c r="S558">
        <f t="shared" si="66"/>
        <v>477126.43664082617</v>
      </c>
      <c r="U558">
        <f t="shared" si="68"/>
        <v>4300465.7686389694</v>
      </c>
    </row>
    <row r="559" spans="1:21" x14ac:dyDescent="0.25">
      <c r="A559" s="3" t="s">
        <v>30</v>
      </c>
      <c r="B559" s="2">
        <v>37</v>
      </c>
      <c r="C559">
        <v>6.18</v>
      </c>
      <c r="D559">
        <v>22.2</v>
      </c>
      <c r="E559" s="1" t="s">
        <v>4</v>
      </c>
      <c r="F559" s="1" t="s">
        <v>3</v>
      </c>
      <c r="G559" s="8"/>
      <c r="J559" s="17">
        <v>477126.61700000003</v>
      </c>
      <c r="K559" s="17">
        <v>4300458.8810000001</v>
      </c>
      <c r="L559">
        <f t="shared" si="61"/>
        <v>0.185</v>
      </c>
      <c r="M559" s="2">
        <f t="shared" si="62"/>
        <v>6.3649999999999993</v>
      </c>
      <c r="N559">
        <f t="shared" si="63"/>
        <v>0.38746309394274114</v>
      </c>
      <c r="O559">
        <f t="shared" si="64"/>
        <v>2.404956608099543</v>
      </c>
      <c r="P559">
        <f t="shared" si="65"/>
        <v>5.8931662723156162</v>
      </c>
      <c r="S559">
        <f t="shared" si="66"/>
        <v>477129.02195660811</v>
      </c>
      <c r="U559">
        <f t="shared" si="68"/>
        <v>4300464.774166272</v>
      </c>
    </row>
    <row r="560" spans="1:21" x14ac:dyDescent="0.25">
      <c r="A560" s="3" t="s">
        <v>30</v>
      </c>
      <c r="B560" s="2">
        <v>69</v>
      </c>
      <c r="C560">
        <v>10.46</v>
      </c>
      <c r="D560">
        <v>48.9</v>
      </c>
      <c r="E560" s="1" t="s">
        <v>4</v>
      </c>
      <c r="F560" s="1" t="s">
        <v>3</v>
      </c>
      <c r="G560" s="8"/>
      <c r="J560" s="17">
        <v>477126.61700000003</v>
      </c>
      <c r="K560" s="17">
        <v>4300458.8810000001</v>
      </c>
      <c r="L560">
        <f t="shared" si="61"/>
        <v>0.34499999999999997</v>
      </c>
      <c r="M560" s="2">
        <f t="shared" si="62"/>
        <v>10.805000000000001</v>
      </c>
      <c r="N560">
        <f t="shared" si="63"/>
        <v>0.85346600422522712</v>
      </c>
      <c r="O560">
        <f t="shared" si="64"/>
        <v>8.1422524538191983</v>
      </c>
      <c r="P560">
        <f t="shared" si="65"/>
        <v>7.1029395308052061</v>
      </c>
      <c r="S560">
        <f t="shared" si="66"/>
        <v>477134.75925245386</v>
      </c>
      <c r="U560">
        <f t="shared" si="68"/>
        <v>4300465.9839395313</v>
      </c>
    </row>
    <row r="561" spans="1:21" x14ac:dyDescent="0.25">
      <c r="A561" s="3" t="s">
        <v>30</v>
      </c>
      <c r="B561" s="2">
        <v>75</v>
      </c>
      <c r="C561">
        <v>8.74</v>
      </c>
      <c r="D561">
        <v>73.3</v>
      </c>
      <c r="E561" s="1" t="s">
        <v>4</v>
      </c>
      <c r="F561" s="1" t="s">
        <v>3</v>
      </c>
      <c r="G561" s="8"/>
      <c r="J561" s="17">
        <v>477126.61700000003</v>
      </c>
      <c r="K561" s="17">
        <v>4300458.8810000001</v>
      </c>
      <c r="L561">
        <f t="shared" si="61"/>
        <v>0.375</v>
      </c>
      <c r="M561" s="2">
        <f t="shared" si="62"/>
        <v>9.1150000000000002</v>
      </c>
      <c r="N561">
        <f t="shared" si="63"/>
        <v>1.2793263417118435</v>
      </c>
      <c r="O561">
        <f t="shared" si="64"/>
        <v>8.730552040515045</v>
      </c>
      <c r="P561">
        <f t="shared" si="65"/>
        <v>2.6192911384301261</v>
      </c>
      <c r="S561">
        <f t="shared" si="66"/>
        <v>477135.34755204053</v>
      </c>
      <c r="U561">
        <f t="shared" si="68"/>
        <v>4300461.5002911389</v>
      </c>
    </row>
    <row r="562" spans="1:21" x14ac:dyDescent="0.25">
      <c r="A562" s="3" t="s">
        <v>30</v>
      </c>
      <c r="B562" s="2">
        <v>31.5</v>
      </c>
      <c r="C562">
        <v>14.21</v>
      </c>
      <c r="D562">
        <v>56.1</v>
      </c>
      <c r="E562" s="1" t="s">
        <v>4</v>
      </c>
      <c r="F562" s="1" t="s">
        <v>3</v>
      </c>
      <c r="G562" s="8"/>
      <c r="J562" s="17">
        <v>477126.61700000003</v>
      </c>
      <c r="K562" s="17">
        <v>4300458.8810000001</v>
      </c>
      <c r="L562">
        <f t="shared" si="61"/>
        <v>0.1575</v>
      </c>
      <c r="M562" s="2">
        <f t="shared" si="62"/>
        <v>14.367500000000001</v>
      </c>
      <c r="N562">
        <f t="shared" si="63"/>
        <v>0.97912971036881891</v>
      </c>
      <c r="O562">
        <f t="shared" si="64"/>
        <v>11.925201506107694</v>
      </c>
      <c r="P562">
        <f t="shared" si="65"/>
        <v>8.0134028532656991</v>
      </c>
      <c r="S562">
        <f t="shared" si="66"/>
        <v>477138.54220150615</v>
      </c>
      <c r="U562">
        <f t="shared" si="68"/>
        <v>4300466.8944028532</v>
      </c>
    </row>
    <row r="563" spans="1:21" x14ac:dyDescent="0.25">
      <c r="A563" s="3" t="s">
        <v>30</v>
      </c>
      <c r="B563" s="2">
        <v>38.799999999999997</v>
      </c>
      <c r="C563">
        <v>25.58</v>
      </c>
      <c r="D563">
        <v>42</v>
      </c>
      <c r="E563" s="1" t="s">
        <v>4</v>
      </c>
      <c r="F563" s="1" t="s">
        <v>3</v>
      </c>
      <c r="J563" s="17">
        <v>477126.61700000003</v>
      </c>
      <c r="K563" s="17">
        <v>4300458.8810000001</v>
      </c>
      <c r="L563">
        <f t="shared" si="61"/>
        <v>0.19399999999999998</v>
      </c>
      <c r="M563" s="2">
        <f t="shared" si="62"/>
        <v>25.773999999999997</v>
      </c>
      <c r="N563">
        <f t="shared" si="63"/>
        <v>0.73303828583761843</v>
      </c>
      <c r="O563">
        <f t="shared" si="64"/>
        <v>17.24617224829321</v>
      </c>
      <c r="P563">
        <f t="shared" si="65"/>
        <v>19.153814731854357</v>
      </c>
      <c r="S563">
        <f t="shared" si="66"/>
        <v>477143.8631722483</v>
      </c>
      <c r="U563">
        <f t="shared" si="68"/>
        <v>4300478.0348147321</v>
      </c>
    </row>
    <row r="564" spans="1:21" x14ac:dyDescent="0.25">
      <c r="A564" s="3" t="s">
        <v>30</v>
      </c>
      <c r="B564" s="2">
        <v>39</v>
      </c>
      <c r="C564">
        <v>22.28</v>
      </c>
      <c r="D564">
        <v>42</v>
      </c>
      <c r="E564" s="1" t="s">
        <v>4</v>
      </c>
      <c r="F564" s="1" t="s">
        <v>3</v>
      </c>
      <c r="J564" s="17">
        <v>477126.61700000003</v>
      </c>
      <c r="K564" s="17">
        <v>4300458.8810000001</v>
      </c>
      <c r="L564">
        <f t="shared" si="61"/>
        <v>0.19500000000000001</v>
      </c>
      <c r="M564" s="2">
        <f t="shared" si="62"/>
        <v>22.475000000000001</v>
      </c>
      <c r="N564">
        <f t="shared" si="63"/>
        <v>0.73303828583761843</v>
      </c>
      <c r="O564">
        <f t="shared" si="64"/>
        <v>15.03871037791534</v>
      </c>
      <c r="P564">
        <f t="shared" si="65"/>
        <v>16.702179952604435</v>
      </c>
      <c r="S564">
        <f t="shared" si="66"/>
        <v>477141.65571037796</v>
      </c>
      <c r="U564">
        <f t="shared" si="68"/>
        <v>4300475.5831799526</v>
      </c>
    </row>
    <row r="565" spans="1:21" x14ac:dyDescent="0.25">
      <c r="A565" s="3" t="s">
        <v>30</v>
      </c>
      <c r="B565" s="2">
        <v>44.5</v>
      </c>
      <c r="C565">
        <v>25.72</v>
      </c>
      <c r="D565">
        <v>46</v>
      </c>
      <c r="E565" s="1" t="s">
        <v>4</v>
      </c>
      <c r="F565" s="1" t="s">
        <v>3</v>
      </c>
      <c r="J565" s="17">
        <v>477126.61700000003</v>
      </c>
      <c r="K565" s="17">
        <v>4300458.8810000001</v>
      </c>
      <c r="L565">
        <f t="shared" si="61"/>
        <v>0.2225</v>
      </c>
      <c r="M565" s="2">
        <f t="shared" si="62"/>
        <v>25.942499999999999</v>
      </c>
      <c r="N565">
        <f t="shared" si="63"/>
        <v>0.8028514559173916</v>
      </c>
      <c r="O565">
        <f t="shared" si="64"/>
        <v>18.661472770285457</v>
      </c>
      <c r="P565">
        <f t="shared" si="65"/>
        <v>18.021174775632534</v>
      </c>
      <c r="S565">
        <f t="shared" si="66"/>
        <v>477145.2784727703</v>
      </c>
      <c r="U565">
        <f t="shared" si="68"/>
        <v>4300476.9021747755</v>
      </c>
    </row>
    <row r="566" spans="1:21" x14ac:dyDescent="0.25">
      <c r="A566" s="3" t="s">
        <v>30</v>
      </c>
      <c r="B566" s="2">
        <v>75</v>
      </c>
      <c r="C566">
        <v>8.6300000000000008</v>
      </c>
      <c r="D566">
        <v>68.599999999999994</v>
      </c>
      <c r="E566" s="1" t="s">
        <v>4</v>
      </c>
      <c r="F566" s="1" t="s">
        <v>3</v>
      </c>
      <c r="J566" s="17">
        <v>477126.61700000003</v>
      </c>
      <c r="K566" s="17">
        <v>4300458.8810000001</v>
      </c>
      <c r="L566">
        <f t="shared" si="61"/>
        <v>0.375</v>
      </c>
      <c r="M566" s="2">
        <f t="shared" si="62"/>
        <v>9.0050000000000008</v>
      </c>
      <c r="N566">
        <f t="shared" si="63"/>
        <v>1.19729586686811</v>
      </c>
      <c r="O566">
        <f t="shared" si="64"/>
        <v>8.3841576218420677</v>
      </c>
      <c r="P566">
        <f t="shared" si="65"/>
        <v>3.2857154429602664</v>
      </c>
      <c r="S566">
        <f t="shared" si="66"/>
        <v>477135.00115762185</v>
      </c>
      <c r="U566">
        <f t="shared" si="68"/>
        <v>4300462.1667154431</v>
      </c>
    </row>
    <row r="567" spans="1:21" x14ac:dyDescent="0.25">
      <c r="A567" s="3" t="s">
        <v>30</v>
      </c>
      <c r="B567" s="2">
        <v>53.5</v>
      </c>
      <c r="C567">
        <v>20.99</v>
      </c>
      <c r="D567">
        <v>66.5</v>
      </c>
      <c r="E567" s="1" t="s">
        <v>4</v>
      </c>
      <c r="F567" s="1" t="s">
        <v>3</v>
      </c>
      <c r="G567" s="1" t="s">
        <v>5</v>
      </c>
      <c r="J567" s="17">
        <v>477126.61700000003</v>
      </c>
      <c r="K567" s="17">
        <v>4300458.8810000001</v>
      </c>
      <c r="L567">
        <f t="shared" si="61"/>
        <v>0.26750000000000002</v>
      </c>
      <c r="M567" s="2">
        <f t="shared" si="62"/>
        <v>21.257499999999997</v>
      </c>
      <c r="N567">
        <f t="shared" si="63"/>
        <v>1.1606439525762291</v>
      </c>
      <c r="O567">
        <f t="shared" si="64"/>
        <v>19.49440453124177</v>
      </c>
      <c r="P567">
        <f t="shared" si="65"/>
        <v>8.476408332678421</v>
      </c>
      <c r="S567">
        <f t="shared" si="66"/>
        <v>477146.11140453129</v>
      </c>
      <c r="U567">
        <f t="shared" si="68"/>
        <v>4300467.3574083326</v>
      </c>
    </row>
    <row r="568" spans="1:21" x14ac:dyDescent="0.25">
      <c r="A568" s="3" t="s">
        <v>36</v>
      </c>
      <c r="B568" s="2">
        <v>58.2</v>
      </c>
      <c r="C568">
        <v>24.31</v>
      </c>
      <c r="D568">
        <v>10.050000000000001</v>
      </c>
      <c r="E568" s="1" t="s">
        <v>4</v>
      </c>
      <c r="F568" s="1" t="s">
        <v>3</v>
      </c>
      <c r="J568" s="17">
        <v>477086.45600000001</v>
      </c>
      <c r="K568" s="17">
        <v>4300447.1560000004</v>
      </c>
      <c r="L568">
        <f t="shared" si="61"/>
        <v>0.29100000000000004</v>
      </c>
      <c r="M568" s="2">
        <f t="shared" si="62"/>
        <v>24.600999999999999</v>
      </c>
      <c r="N568">
        <f t="shared" si="63"/>
        <v>0.17540558982543014</v>
      </c>
      <c r="O568">
        <f t="shared" si="64"/>
        <v>4.2930594583623298</v>
      </c>
      <c r="P568">
        <f t="shared" si="65"/>
        <v>24.223518354833711</v>
      </c>
      <c r="S568">
        <f t="shared" si="66"/>
        <v>477090.74905945838</v>
      </c>
      <c r="U568">
        <f t="shared" si="68"/>
        <v>4300471.3795183552</v>
      </c>
    </row>
    <row r="569" spans="1:21" x14ac:dyDescent="0.25">
      <c r="A569" s="3" t="s">
        <v>36</v>
      </c>
      <c r="B569" s="2">
        <v>85.6</v>
      </c>
      <c r="C569">
        <v>17.78</v>
      </c>
      <c r="D569">
        <v>165.2</v>
      </c>
      <c r="E569" s="1" t="s">
        <v>4</v>
      </c>
      <c r="F569" s="1" t="s">
        <v>3</v>
      </c>
      <c r="I569" t="s">
        <v>9</v>
      </c>
      <c r="J569" s="17">
        <v>477086.45600000001</v>
      </c>
      <c r="K569" s="17">
        <v>4300447.1560000004</v>
      </c>
      <c r="L569">
        <f t="shared" si="61"/>
        <v>0.42799999999999999</v>
      </c>
      <c r="M569" s="2">
        <f t="shared" si="62"/>
        <v>18.208000000000002</v>
      </c>
      <c r="N569">
        <f t="shared" si="63"/>
        <v>2.8832839242946324</v>
      </c>
      <c r="O569">
        <f t="shared" si="64"/>
        <v>4.6511563604948751</v>
      </c>
      <c r="P569">
        <f t="shared" si="65"/>
        <v>-17.603920259709998</v>
      </c>
      <c r="S569">
        <f t="shared" si="66"/>
        <v>477091.10715636052</v>
      </c>
      <c r="U569">
        <f t="shared" si="68"/>
        <v>4300429.5520797409</v>
      </c>
    </row>
    <row r="570" spans="1:21" x14ac:dyDescent="0.25">
      <c r="A570" s="3" t="s">
        <v>36</v>
      </c>
      <c r="B570" s="2">
        <v>37</v>
      </c>
      <c r="C570">
        <v>34.520000000000003</v>
      </c>
      <c r="D570">
        <v>174.6</v>
      </c>
      <c r="E570" s="1" t="s">
        <v>4</v>
      </c>
      <c r="F570" s="1" t="s">
        <v>3</v>
      </c>
      <c r="J570" s="17">
        <v>477086.45600000001</v>
      </c>
      <c r="K570" s="17">
        <v>4300447.1560000004</v>
      </c>
      <c r="L570">
        <f t="shared" si="61"/>
        <v>0.185</v>
      </c>
      <c r="M570" s="2">
        <f t="shared" si="62"/>
        <v>34.705000000000005</v>
      </c>
      <c r="N570">
        <f t="shared" si="63"/>
        <v>3.0473448739820994</v>
      </c>
      <c r="O570">
        <f t="shared" si="64"/>
        <v>3.2660290137190411</v>
      </c>
      <c r="P570">
        <f t="shared" si="65"/>
        <v>-34.550977981549899</v>
      </c>
      <c r="S570">
        <f t="shared" si="66"/>
        <v>477089.72202901373</v>
      </c>
      <c r="U570">
        <f t="shared" si="68"/>
        <v>4300412.6050220188</v>
      </c>
    </row>
    <row r="571" spans="1:21" x14ac:dyDescent="0.25">
      <c r="A571" s="3" t="s">
        <v>36</v>
      </c>
      <c r="B571" s="2">
        <v>72</v>
      </c>
      <c r="C571">
        <v>19.61</v>
      </c>
      <c r="D571">
        <v>81.400000000000006</v>
      </c>
      <c r="E571" s="1" t="s">
        <v>4</v>
      </c>
      <c r="F571" s="1" t="s">
        <v>3</v>
      </c>
      <c r="G571" s="1" t="s">
        <v>5</v>
      </c>
      <c r="H571" s="1" t="s">
        <v>18</v>
      </c>
      <c r="J571" s="17">
        <v>477086.45600000001</v>
      </c>
      <c r="K571" s="17">
        <v>4300447.1560000004</v>
      </c>
      <c r="L571">
        <f t="shared" si="61"/>
        <v>0.36</v>
      </c>
      <c r="M571" s="2">
        <f t="shared" si="62"/>
        <v>19.97</v>
      </c>
      <c r="N571">
        <f t="shared" si="63"/>
        <v>1.4206980111233845</v>
      </c>
      <c r="O571">
        <f t="shared" si="64"/>
        <v>19.745464929508707</v>
      </c>
      <c r="P571">
        <f t="shared" si="65"/>
        <v>2.9862208085708759</v>
      </c>
      <c r="S571">
        <f t="shared" si="66"/>
        <v>477106.2014649295</v>
      </c>
      <c r="U571">
        <f t="shared" si="68"/>
        <v>4300450.1422208091</v>
      </c>
    </row>
    <row r="572" spans="1:21" x14ac:dyDescent="0.25">
      <c r="A572" s="3" t="s">
        <v>36</v>
      </c>
      <c r="B572" s="2">
        <v>27.9</v>
      </c>
      <c r="C572">
        <v>12.7</v>
      </c>
      <c r="D572">
        <v>180.3</v>
      </c>
      <c r="E572" s="1" t="s">
        <v>4</v>
      </c>
      <c r="F572" s="1" t="s">
        <v>3</v>
      </c>
      <c r="J572" s="17">
        <v>477086.45600000001</v>
      </c>
      <c r="K572" s="17">
        <v>4300447.1560000004</v>
      </c>
      <c r="L572">
        <f t="shared" si="61"/>
        <v>0.13949999999999999</v>
      </c>
      <c r="M572" s="2">
        <f t="shared" si="62"/>
        <v>12.839499999999999</v>
      </c>
      <c r="N572">
        <f t="shared" si="63"/>
        <v>3.1468286413457762</v>
      </c>
      <c r="O572">
        <f t="shared" si="64"/>
        <v>-6.722715761351164E-2</v>
      </c>
      <c r="P572">
        <f t="shared" si="65"/>
        <v>-12.839323999310835</v>
      </c>
      <c r="S572">
        <f t="shared" si="66"/>
        <v>477086.38877284242</v>
      </c>
      <c r="U572">
        <f t="shared" si="68"/>
        <v>4300434.3166760011</v>
      </c>
    </row>
    <row r="573" spans="1:21" x14ac:dyDescent="0.25">
      <c r="A573" s="3" t="s">
        <v>36</v>
      </c>
      <c r="B573" s="2">
        <v>28.4</v>
      </c>
      <c r="C573">
        <v>15.18</v>
      </c>
      <c r="D573">
        <v>182.4</v>
      </c>
      <c r="E573" s="1" t="s">
        <v>4</v>
      </c>
      <c r="F573" s="1" t="s">
        <v>3</v>
      </c>
      <c r="J573" s="17">
        <v>477086.45600000001</v>
      </c>
      <c r="K573" s="17">
        <v>4300447.1560000004</v>
      </c>
      <c r="L573">
        <f t="shared" si="61"/>
        <v>0.14199999999999999</v>
      </c>
      <c r="M573" s="2">
        <f t="shared" si="62"/>
        <v>15.321999999999999</v>
      </c>
      <c r="N573">
        <f t="shared" si="63"/>
        <v>3.1834805556376571</v>
      </c>
      <c r="O573">
        <f t="shared" si="64"/>
        <v>-0.64161876643879578</v>
      </c>
      <c r="P573">
        <f t="shared" si="65"/>
        <v>-15.308560002774707</v>
      </c>
      <c r="S573">
        <f t="shared" si="66"/>
        <v>477085.81438123359</v>
      </c>
      <c r="U573">
        <f t="shared" si="68"/>
        <v>4300431.8474399978</v>
      </c>
    </row>
    <row r="574" spans="1:21" x14ac:dyDescent="0.25">
      <c r="A574" s="3" t="s">
        <v>36</v>
      </c>
      <c r="B574" s="2">
        <v>37</v>
      </c>
      <c r="C574">
        <v>16.010000000000002</v>
      </c>
      <c r="D574">
        <v>189</v>
      </c>
      <c r="E574" s="1" t="s">
        <v>4</v>
      </c>
      <c r="F574" s="1" t="s">
        <v>3</v>
      </c>
      <c r="J574" s="17">
        <v>477086.45600000001</v>
      </c>
      <c r="K574" s="17">
        <v>4300447.1560000004</v>
      </c>
      <c r="L574">
        <f t="shared" si="61"/>
        <v>0.185</v>
      </c>
      <c r="M574" s="2">
        <f t="shared" si="62"/>
        <v>16.195</v>
      </c>
      <c r="N574">
        <f t="shared" si="63"/>
        <v>3.2986722862692828</v>
      </c>
      <c r="O574">
        <f t="shared" si="64"/>
        <v>-2.5334561613265367</v>
      </c>
      <c r="P574">
        <f t="shared" si="65"/>
        <v>-15.995612675938256</v>
      </c>
      <c r="S574">
        <f t="shared" si="66"/>
        <v>477083.92254383868</v>
      </c>
      <c r="U574">
        <f t="shared" si="68"/>
        <v>4300431.1603873242</v>
      </c>
    </row>
    <row r="575" spans="1:21" x14ac:dyDescent="0.25">
      <c r="A575" s="3" t="s">
        <v>36</v>
      </c>
      <c r="B575" s="2">
        <v>42</v>
      </c>
      <c r="C575">
        <v>14.4</v>
      </c>
      <c r="D575">
        <v>196.7</v>
      </c>
      <c r="E575" s="1" t="s">
        <v>4</v>
      </c>
      <c r="F575" s="1" t="s">
        <v>3</v>
      </c>
      <c r="J575" s="17">
        <v>477086.45600000001</v>
      </c>
      <c r="K575" s="17">
        <v>4300447.1560000004</v>
      </c>
      <c r="L575">
        <f t="shared" si="61"/>
        <v>0.21</v>
      </c>
      <c r="M575" s="2">
        <f t="shared" si="62"/>
        <v>14.610000000000001</v>
      </c>
      <c r="N575">
        <f t="shared" si="63"/>
        <v>3.4330626386728462</v>
      </c>
      <c r="O575">
        <f t="shared" si="64"/>
        <v>-4.1983371950042923</v>
      </c>
      <c r="P575">
        <f t="shared" si="65"/>
        <v>-13.993786649690051</v>
      </c>
      <c r="S575">
        <f t="shared" si="66"/>
        <v>477082.25766280503</v>
      </c>
      <c r="U575">
        <f t="shared" si="68"/>
        <v>4300433.1622133506</v>
      </c>
    </row>
    <row r="576" spans="1:21" x14ac:dyDescent="0.25">
      <c r="A576" s="3" t="s">
        <v>36</v>
      </c>
      <c r="B576" s="2">
        <v>93.5</v>
      </c>
      <c r="C576">
        <v>5.49</v>
      </c>
      <c r="D576">
        <v>208.6</v>
      </c>
      <c r="E576" s="1" t="s">
        <v>4</v>
      </c>
      <c r="F576" s="1" t="s">
        <v>3</v>
      </c>
      <c r="H576" s="1" t="s">
        <v>18</v>
      </c>
      <c r="J576" s="17">
        <v>477086.45600000001</v>
      </c>
      <c r="K576" s="17">
        <v>4300447.1560000004</v>
      </c>
      <c r="L576">
        <f t="shared" si="61"/>
        <v>0.46750000000000003</v>
      </c>
      <c r="M576" s="2">
        <f t="shared" si="62"/>
        <v>5.9575000000000005</v>
      </c>
      <c r="N576">
        <f t="shared" si="63"/>
        <v>3.6407568196601714</v>
      </c>
      <c r="O576">
        <f t="shared" si="64"/>
        <v>-2.8518067436811645</v>
      </c>
      <c r="P576">
        <f t="shared" si="65"/>
        <v>-5.2305835761121955</v>
      </c>
      <c r="S576">
        <f t="shared" si="66"/>
        <v>477083.60419325635</v>
      </c>
      <c r="U576">
        <f t="shared" si="68"/>
        <v>4300441.9254164239</v>
      </c>
    </row>
    <row r="577" spans="1:21" x14ac:dyDescent="0.25">
      <c r="A577" s="3" t="s">
        <v>36</v>
      </c>
      <c r="B577" s="2">
        <v>30.1</v>
      </c>
      <c r="C577">
        <v>16.52</v>
      </c>
      <c r="D577">
        <v>192</v>
      </c>
      <c r="E577" s="1" t="s">
        <v>4</v>
      </c>
      <c r="F577" s="1" t="s">
        <v>3</v>
      </c>
      <c r="J577" s="17">
        <v>477086.45600000001</v>
      </c>
      <c r="K577" s="17">
        <v>4300447.1560000004</v>
      </c>
      <c r="L577">
        <f t="shared" si="61"/>
        <v>0.15049999999999999</v>
      </c>
      <c r="M577" s="2">
        <f t="shared" si="62"/>
        <v>16.670500000000001</v>
      </c>
      <c r="N577">
        <f t="shared" si="63"/>
        <v>3.351032163829113</v>
      </c>
      <c r="O577">
        <f t="shared" si="64"/>
        <v>-3.46599184177746</v>
      </c>
      <c r="P577">
        <f t="shared" si="65"/>
        <v>-16.306209578032906</v>
      </c>
      <c r="S577">
        <f t="shared" si="66"/>
        <v>477082.9900081582</v>
      </c>
      <c r="U577">
        <f t="shared" si="68"/>
        <v>4300430.8497904222</v>
      </c>
    </row>
    <row r="578" spans="1:21" x14ac:dyDescent="0.25">
      <c r="A578" s="3" t="s">
        <v>58</v>
      </c>
      <c r="B578" s="2">
        <v>37</v>
      </c>
      <c r="C578">
        <v>9.6</v>
      </c>
      <c r="D578">
        <v>141.6</v>
      </c>
      <c r="E578" s="1" t="s">
        <v>4</v>
      </c>
      <c r="F578" s="1" t="s">
        <v>3</v>
      </c>
      <c r="I578" t="s">
        <v>34</v>
      </c>
      <c r="J578" s="17">
        <v>477085.864</v>
      </c>
      <c r="K578" s="17">
        <v>4300412.4579999996</v>
      </c>
      <c r="L578">
        <f t="shared" ref="L578:L626" si="69">B578/2/100</f>
        <v>0.185</v>
      </c>
      <c r="M578" s="2">
        <f t="shared" ref="M578:M626" si="70">C578+L578</f>
        <v>9.7850000000000001</v>
      </c>
      <c r="N578">
        <f t="shared" ref="N578:N626" si="71">D578*(PI()/180)</f>
        <v>2.4713862208239705</v>
      </c>
      <c r="O578">
        <f t="shared" ref="O578:O626" si="72">M578*SIN(N578)</f>
        <v>6.0779310300232687</v>
      </c>
      <c r="P578">
        <f t="shared" ref="P578:P626" si="73">M578*COS(N578)</f>
        <v>-7.6684404799333414</v>
      </c>
      <c r="S578">
        <f t="shared" ref="S578:S625" si="74">J578+O578</f>
        <v>477091.94193103001</v>
      </c>
      <c r="U578">
        <f t="shared" si="68"/>
        <v>4300404.7895595198</v>
      </c>
    </row>
    <row r="579" spans="1:21" x14ac:dyDescent="0.25">
      <c r="A579" s="3" t="s">
        <v>58</v>
      </c>
      <c r="B579" s="2">
        <v>84.3</v>
      </c>
      <c r="C579">
        <v>9.1</v>
      </c>
      <c r="D579">
        <v>57.68</v>
      </c>
      <c r="E579" s="1" t="s">
        <v>4</v>
      </c>
      <c r="F579" s="1" t="s">
        <v>3</v>
      </c>
      <c r="I579" t="s">
        <v>9</v>
      </c>
      <c r="J579" s="17">
        <v>477085.864</v>
      </c>
      <c r="K579" s="17">
        <v>4300412.4579999996</v>
      </c>
      <c r="L579">
        <f t="shared" si="69"/>
        <v>0.42149999999999999</v>
      </c>
      <c r="M579" s="2">
        <f t="shared" si="70"/>
        <v>9.5214999999999996</v>
      </c>
      <c r="N579">
        <f t="shared" si="71"/>
        <v>1.0067059125503293</v>
      </c>
      <c r="O579">
        <f t="shared" si="72"/>
        <v>8.0463840649727167</v>
      </c>
      <c r="P579">
        <f t="shared" si="73"/>
        <v>5.0906449226942891</v>
      </c>
      <c r="S579">
        <f t="shared" si="74"/>
        <v>477093.91038406495</v>
      </c>
      <c r="U579">
        <f t="shared" si="68"/>
        <v>4300417.5486449227</v>
      </c>
    </row>
    <row r="580" spans="1:21" x14ac:dyDescent="0.25">
      <c r="A580" s="3" t="s">
        <v>58</v>
      </c>
      <c r="B580" s="2">
        <v>35</v>
      </c>
      <c r="C580">
        <v>17.809999999999999</v>
      </c>
      <c r="D580">
        <v>100.2</v>
      </c>
      <c r="E580" s="1" t="s">
        <v>4</v>
      </c>
      <c r="F580" s="1" t="s">
        <v>3</v>
      </c>
      <c r="J580" s="17">
        <v>477085.864</v>
      </c>
      <c r="K580" s="17">
        <v>4300412.4579999996</v>
      </c>
      <c r="L580">
        <f t="shared" si="69"/>
        <v>0.17499999999999999</v>
      </c>
      <c r="M580" s="2">
        <f t="shared" si="70"/>
        <v>17.984999999999999</v>
      </c>
      <c r="N580">
        <f t="shared" si="71"/>
        <v>1.7488199104983182</v>
      </c>
      <c r="O580">
        <f t="shared" si="72"/>
        <v>17.700758009326815</v>
      </c>
      <c r="P580">
        <f t="shared" si="73"/>
        <v>-3.184869054647705</v>
      </c>
      <c r="S580">
        <f t="shared" si="74"/>
        <v>477103.56475800934</v>
      </c>
      <c r="U580">
        <f t="shared" si="68"/>
        <v>4300409.2731309449</v>
      </c>
    </row>
    <row r="581" spans="1:21" x14ac:dyDescent="0.25">
      <c r="A581" s="3" t="s">
        <v>58</v>
      </c>
      <c r="B581" s="2">
        <v>50</v>
      </c>
      <c r="C581">
        <v>7.42</v>
      </c>
      <c r="D581">
        <v>241.2</v>
      </c>
      <c r="E581" s="1" t="s">
        <v>4</v>
      </c>
      <c r="F581" s="1" t="s">
        <v>3</v>
      </c>
      <c r="J581" s="17">
        <v>477085.864</v>
      </c>
      <c r="K581" s="17">
        <v>4300412.4579999996</v>
      </c>
      <c r="L581">
        <f t="shared" si="69"/>
        <v>0.25</v>
      </c>
      <c r="M581" s="2">
        <f t="shared" si="70"/>
        <v>7.67</v>
      </c>
      <c r="N581">
        <f t="shared" si="71"/>
        <v>4.209734155810323</v>
      </c>
      <c r="O581">
        <f t="shared" si="72"/>
        <v>-6.7212722359364339</v>
      </c>
      <c r="P581">
        <f t="shared" si="73"/>
        <v>-3.6950506803601559</v>
      </c>
      <c r="S581">
        <f t="shared" si="74"/>
        <v>477079.14272776409</v>
      </c>
      <c r="U581">
        <f t="shared" si="68"/>
        <v>4300408.7629493196</v>
      </c>
    </row>
    <row r="582" spans="1:21" x14ac:dyDescent="0.25">
      <c r="A582" s="3" t="s">
        <v>58</v>
      </c>
      <c r="B582" s="2">
        <v>48</v>
      </c>
      <c r="C582">
        <v>7.06</v>
      </c>
      <c r="D582">
        <v>253.7</v>
      </c>
      <c r="E582" s="1" t="s">
        <v>4</v>
      </c>
      <c r="F582" s="1" t="s">
        <v>3</v>
      </c>
      <c r="J582" s="17">
        <v>477085.864</v>
      </c>
      <c r="K582" s="17">
        <v>4300412.4579999996</v>
      </c>
      <c r="L582">
        <f t="shared" si="69"/>
        <v>0.24</v>
      </c>
      <c r="M582" s="2">
        <f t="shared" si="70"/>
        <v>7.3</v>
      </c>
      <c r="N582">
        <f t="shared" si="71"/>
        <v>4.4279003123096139</v>
      </c>
      <c r="O582">
        <f t="shared" si="72"/>
        <v>-7.0065786314188641</v>
      </c>
      <c r="P582">
        <f t="shared" si="73"/>
        <v>-2.0488669751217525</v>
      </c>
      <c r="S582">
        <f t="shared" si="74"/>
        <v>477078.85742136859</v>
      </c>
      <c r="U582">
        <f t="shared" si="68"/>
        <v>4300410.4091330245</v>
      </c>
    </row>
    <row r="583" spans="1:21" x14ac:dyDescent="0.25">
      <c r="A583" s="3" t="s">
        <v>62</v>
      </c>
      <c r="B583" s="2">
        <v>41.5</v>
      </c>
      <c r="C583">
        <v>17.13</v>
      </c>
      <c r="D583">
        <v>99.4</v>
      </c>
      <c r="E583" s="1" t="s">
        <v>4</v>
      </c>
      <c r="F583" s="1" t="s">
        <v>3</v>
      </c>
      <c r="H583" s="1" t="s">
        <v>18</v>
      </c>
      <c r="J583" s="17">
        <v>477058.88</v>
      </c>
      <c r="K583" s="17">
        <v>4300383.8849999998</v>
      </c>
      <c r="L583">
        <f t="shared" si="69"/>
        <v>0.20749999999999999</v>
      </c>
      <c r="M583" s="2">
        <f t="shared" si="70"/>
        <v>17.337499999999999</v>
      </c>
      <c r="N583">
        <f t="shared" si="71"/>
        <v>1.7348572764823638</v>
      </c>
      <c r="O583">
        <f t="shared" si="72"/>
        <v>17.104694851860831</v>
      </c>
      <c r="P583">
        <f t="shared" si="73"/>
        <v>-2.8316638703641281</v>
      </c>
      <c r="S583">
        <f t="shared" si="74"/>
        <v>477075.98469485185</v>
      </c>
      <c r="U583">
        <f t="shared" si="68"/>
        <v>4300381.0533361295</v>
      </c>
    </row>
    <row r="584" spans="1:21" x14ac:dyDescent="0.25">
      <c r="A584" s="3" t="s">
        <v>62</v>
      </c>
      <c r="B584" s="2">
        <f>SQRT(70^2+62^2)</f>
        <v>93.509357820487679</v>
      </c>
      <c r="C584">
        <v>14</v>
      </c>
      <c r="D584">
        <v>68.27</v>
      </c>
      <c r="E584" s="1" t="s">
        <v>4</v>
      </c>
      <c r="F584" s="1" t="s">
        <v>3</v>
      </c>
      <c r="I584" t="s">
        <v>64</v>
      </c>
      <c r="J584" s="17">
        <v>477058.88</v>
      </c>
      <c r="K584" s="17">
        <v>4300383.8849999998</v>
      </c>
      <c r="L584">
        <f t="shared" si="69"/>
        <v>0.46754678910243841</v>
      </c>
      <c r="M584" s="2">
        <f t="shared" si="70"/>
        <v>14.467546789102439</v>
      </c>
      <c r="N584">
        <f t="shared" si="71"/>
        <v>1.1915362803365288</v>
      </c>
      <c r="O584">
        <f t="shared" si="72"/>
        <v>13.439466207580249</v>
      </c>
      <c r="P584">
        <f t="shared" si="73"/>
        <v>5.3563661329465546</v>
      </c>
      <c r="S584">
        <f t="shared" si="74"/>
        <v>477072.31946620758</v>
      </c>
      <c r="U584">
        <f t="shared" ref="U584:U615" si="75">K584+P584</f>
        <v>4300389.2413661331</v>
      </c>
    </row>
    <row r="585" spans="1:21" x14ac:dyDescent="0.25">
      <c r="A585" s="3" t="s">
        <v>62</v>
      </c>
      <c r="B585" s="2">
        <v>99</v>
      </c>
      <c r="C585">
        <v>12.5</v>
      </c>
      <c r="D585">
        <v>89</v>
      </c>
      <c r="E585" s="1" t="s">
        <v>4</v>
      </c>
      <c r="F585" s="1" t="s">
        <v>3</v>
      </c>
      <c r="I585" t="s">
        <v>34</v>
      </c>
      <c r="J585" s="17">
        <v>477058.88</v>
      </c>
      <c r="K585" s="17">
        <v>4300383.8849999998</v>
      </c>
      <c r="L585">
        <f t="shared" si="69"/>
        <v>0.495</v>
      </c>
      <c r="M585" s="2">
        <f t="shared" si="70"/>
        <v>12.994999999999999</v>
      </c>
      <c r="N585">
        <f t="shared" si="71"/>
        <v>1.5533430342749532</v>
      </c>
      <c r="O585">
        <f t="shared" si="72"/>
        <v>12.993020798557303</v>
      </c>
      <c r="P585">
        <f t="shared" si="73"/>
        <v>0.22679402165250034</v>
      </c>
      <c r="S585">
        <f t="shared" si="74"/>
        <v>477071.87302079855</v>
      </c>
      <c r="U585">
        <f t="shared" si="75"/>
        <v>4300384.111794021</v>
      </c>
    </row>
    <row r="586" spans="1:21" x14ac:dyDescent="0.25">
      <c r="A586" s="3" t="s">
        <v>62</v>
      </c>
      <c r="B586" s="2">
        <v>78</v>
      </c>
      <c r="C586">
        <v>10.87</v>
      </c>
      <c r="D586">
        <v>93.05</v>
      </c>
      <c r="E586" s="1" t="s">
        <v>4</v>
      </c>
      <c r="F586" s="1" t="s">
        <v>3</v>
      </c>
      <c r="I586" t="s">
        <v>34</v>
      </c>
      <c r="J586" s="17">
        <v>477058.88</v>
      </c>
      <c r="K586" s="17">
        <v>4300383.8849999998</v>
      </c>
      <c r="L586">
        <f t="shared" si="69"/>
        <v>0.39</v>
      </c>
      <c r="M586" s="2">
        <f t="shared" si="70"/>
        <v>11.26</v>
      </c>
      <c r="N586">
        <f t="shared" si="71"/>
        <v>1.6240288689807236</v>
      </c>
      <c r="O586">
        <f t="shared" si="72"/>
        <v>11.244050016021431</v>
      </c>
      <c r="P586">
        <f t="shared" si="73"/>
        <v>-0.59911537887826982</v>
      </c>
      <c r="S586">
        <f t="shared" si="74"/>
        <v>477070.12405001605</v>
      </c>
      <c r="U586">
        <f t="shared" si="75"/>
        <v>4300383.2858846206</v>
      </c>
    </row>
    <row r="587" spans="1:21" x14ac:dyDescent="0.25">
      <c r="A587" s="3" t="s">
        <v>65</v>
      </c>
      <c r="B587" s="2">
        <v>79</v>
      </c>
      <c r="C587">
        <v>27.15</v>
      </c>
      <c r="D587">
        <v>141.30000000000001</v>
      </c>
      <c r="E587" s="1" t="s">
        <v>4</v>
      </c>
      <c r="F587" s="1" t="s">
        <v>3</v>
      </c>
      <c r="J587" s="17">
        <v>477040.94099999999</v>
      </c>
      <c r="K587" s="17">
        <v>4300320.4850000003</v>
      </c>
      <c r="L587">
        <f t="shared" si="69"/>
        <v>0.39500000000000002</v>
      </c>
      <c r="M587" s="2">
        <f t="shared" si="70"/>
        <v>27.544999999999998</v>
      </c>
      <c r="N587">
        <f t="shared" si="71"/>
        <v>2.4661502330679879</v>
      </c>
      <c r="O587">
        <f t="shared" si="72"/>
        <v>17.222308968766995</v>
      </c>
      <c r="P587">
        <f t="shared" si="73"/>
        <v>-21.496955570134293</v>
      </c>
      <c r="S587">
        <f t="shared" si="74"/>
        <v>477058.16330896877</v>
      </c>
      <c r="U587">
        <f t="shared" si="75"/>
        <v>4300298.9880444305</v>
      </c>
    </row>
    <row r="588" spans="1:21" x14ac:dyDescent="0.25">
      <c r="A588" s="3" t="s">
        <v>65</v>
      </c>
      <c r="B588" s="2">
        <v>74.099999999999994</v>
      </c>
      <c r="C588">
        <v>30.75</v>
      </c>
      <c r="D588">
        <v>189.5</v>
      </c>
      <c r="E588" s="1" t="s">
        <v>4</v>
      </c>
      <c r="F588" s="1" t="s">
        <v>3</v>
      </c>
      <c r="J588" s="17">
        <v>477040.94099999999</v>
      </c>
      <c r="K588" s="17">
        <v>4300320.4850000003</v>
      </c>
      <c r="L588">
        <f t="shared" si="69"/>
        <v>0.3705</v>
      </c>
      <c r="M588" s="2">
        <f t="shared" si="70"/>
        <v>31.1205</v>
      </c>
      <c r="N588">
        <f t="shared" si="71"/>
        <v>3.3073989325292543</v>
      </c>
      <c r="O588">
        <f t="shared" si="72"/>
        <v>-5.1363640181872121</v>
      </c>
      <c r="P588">
        <f t="shared" si="73"/>
        <v>-30.693701062639409</v>
      </c>
      <c r="S588">
        <f t="shared" si="74"/>
        <v>477035.8046359818</v>
      </c>
      <c r="U588">
        <f t="shared" si="75"/>
        <v>4300289.791298938</v>
      </c>
    </row>
    <row r="589" spans="1:21" x14ac:dyDescent="0.25">
      <c r="A589" s="3" t="s">
        <v>65</v>
      </c>
      <c r="B589" s="2">
        <v>35.5</v>
      </c>
      <c r="C589">
        <v>32</v>
      </c>
      <c r="D589">
        <v>200.99</v>
      </c>
      <c r="E589" s="1" t="s">
        <v>4</v>
      </c>
      <c r="F589" s="1" t="s">
        <v>3</v>
      </c>
      <c r="J589" s="17">
        <v>477040.94099999999</v>
      </c>
      <c r="K589" s="17">
        <v>4300320.4850000003</v>
      </c>
      <c r="L589">
        <f t="shared" si="69"/>
        <v>0.17749999999999999</v>
      </c>
      <c r="M589" s="2">
        <f t="shared" si="70"/>
        <v>32.177500000000002</v>
      </c>
      <c r="N589">
        <f t="shared" si="71"/>
        <v>3.5079372635834032</v>
      </c>
      <c r="O589">
        <f t="shared" si="72"/>
        <v>-11.526141502216849</v>
      </c>
      <c r="P589">
        <f t="shared" si="73"/>
        <v>-30.042296322366479</v>
      </c>
      <c r="S589">
        <f t="shared" si="74"/>
        <v>477029.4148584978</v>
      </c>
      <c r="U589">
        <f t="shared" si="75"/>
        <v>4300290.4427036783</v>
      </c>
    </row>
    <row r="590" spans="1:21" x14ac:dyDescent="0.25">
      <c r="A590" s="3" t="s">
        <v>65</v>
      </c>
      <c r="B590" s="2">
        <v>51.1</v>
      </c>
      <c r="C590">
        <v>3.78</v>
      </c>
      <c r="D590">
        <v>241.1</v>
      </c>
      <c r="E590" s="1" t="s">
        <v>4</v>
      </c>
      <c r="F590" s="1" t="s">
        <v>3</v>
      </c>
      <c r="I590" t="s">
        <v>34</v>
      </c>
      <c r="J590" s="17">
        <v>477040.94099999999</v>
      </c>
      <c r="K590" s="17">
        <v>4300320.4850000003</v>
      </c>
      <c r="L590">
        <f t="shared" si="69"/>
        <v>0.2555</v>
      </c>
      <c r="M590" s="2">
        <f t="shared" si="70"/>
        <v>4.0354999999999999</v>
      </c>
      <c r="N590">
        <f t="shared" si="71"/>
        <v>4.2079888265583287</v>
      </c>
      <c r="O590">
        <f t="shared" si="72"/>
        <v>-3.532937098708572</v>
      </c>
      <c r="P590">
        <f t="shared" si="73"/>
        <v>-1.9502860576255616</v>
      </c>
      <c r="S590">
        <f t="shared" si="74"/>
        <v>477037.40806290129</v>
      </c>
      <c r="U590">
        <f t="shared" si="75"/>
        <v>4300318.5347139426</v>
      </c>
    </row>
    <row r="591" spans="1:21" x14ac:dyDescent="0.25">
      <c r="A591" s="3" t="s">
        <v>65</v>
      </c>
      <c r="B591" s="2">
        <v>173</v>
      </c>
      <c r="C591">
        <v>11.36</v>
      </c>
      <c r="D591">
        <v>107.82</v>
      </c>
      <c r="E591" s="1" t="s">
        <v>4</v>
      </c>
      <c r="F591" s="1" t="s">
        <v>3</v>
      </c>
      <c r="I591" t="s">
        <v>66</v>
      </c>
      <c r="J591" s="17">
        <v>477040.94099999999</v>
      </c>
      <c r="K591" s="17">
        <v>4300320.4850000003</v>
      </c>
      <c r="L591">
        <f t="shared" si="69"/>
        <v>0.86499999999999999</v>
      </c>
      <c r="M591" s="2">
        <f t="shared" si="70"/>
        <v>12.225</v>
      </c>
      <c r="N591">
        <f t="shared" si="71"/>
        <v>1.881813999500286</v>
      </c>
      <c r="O591">
        <f t="shared" si="72"/>
        <v>11.638476614410896</v>
      </c>
      <c r="P591">
        <f t="shared" si="73"/>
        <v>-3.7411879257544203</v>
      </c>
      <c r="S591">
        <f t="shared" si="74"/>
        <v>477052.57947661442</v>
      </c>
      <c r="U591">
        <f t="shared" si="75"/>
        <v>4300316.7438120749</v>
      </c>
    </row>
    <row r="592" spans="1:21" x14ac:dyDescent="0.25">
      <c r="A592" s="3" t="s">
        <v>65</v>
      </c>
      <c r="B592" s="2">
        <v>102</v>
      </c>
      <c r="C592">
        <v>20.7</v>
      </c>
      <c r="D592">
        <v>217.78</v>
      </c>
      <c r="E592" s="1" t="s">
        <v>4</v>
      </c>
      <c r="F592" s="1" t="s">
        <v>3</v>
      </c>
      <c r="G592" s="1" t="s">
        <v>5</v>
      </c>
      <c r="H592" s="1" t="s">
        <v>18</v>
      </c>
      <c r="J592" s="17">
        <v>477040.94099999999</v>
      </c>
      <c r="K592" s="17">
        <v>4300320.4850000003</v>
      </c>
      <c r="L592">
        <f t="shared" si="69"/>
        <v>0.51</v>
      </c>
      <c r="M592" s="2">
        <f t="shared" si="70"/>
        <v>21.21</v>
      </c>
      <c r="N592">
        <f t="shared" si="71"/>
        <v>3.8009780449932511</v>
      </c>
      <c r="O592">
        <f t="shared" si="72"/>
        <v>-12.993907755962098</v>
      </c>
      <c r="P592">
        <f t="shared" si="73"/>
        <v>-16.763724563161613</v>
      </c>
      <c r="S592">
        <f t="shared" si="74"/>
        <v>477027.94709224405</v>
      </c>
      <c r="U592">
        <f t="shared" si="75"/>
        <v>4300303.7212754376</v>
      </c>
    </row>
    <row r="593" spans="1:21" x14ac:dyDescent="0.25">
      <c r="A593" s="3" t="s">
        <v>65</v>
      </c>
      <c r="B593" s="2">
        <v>48.4</v>
      </c>
      <c r="C593">
        <v>11.8</v>
      </c>
      <c r="D593">
        <v>221.22</v>
      </c>
      <c r="E593" s="1" t="s">
        <v>4</v>
      </c>
      <c r="F593" s="1" t="s">
        <v>3</v>
      </c>
      <c r="J593" s="17">
        <v>477040.94099999999</v>
      </c>
      <c r="K593" s="17">
        <v>4300320.4850000003</v>
      </c>
      <c r="L593">
        <f t="shared" si="69"/>
        <v>0.24199999999999999</v>
      </c>
      <c r="M593" s="2">
        <f t="shared" si="70"/>
        <v>12.042000000000002</v>
      </c>
      <c r="N593">
        <f t="shared" si="71"/>
        <v>3.8610173712618558</v>
      </c>
      <c r="O593">
        <f t="shared" si="72"/>
        <v>-7.935100734622619</v>
      </c>
      <c r="P593">
        <f t="shared" si="73"/>
        <v>-9.0578110121260309</v>
      </c>
      <c r="S593">
        <f t="shared" si="74"/>
        <v>477033.00589926535</v>
      </c>
      <c r="U593">
        <f t="shared" si="75"/>
        <v>4300311.4271889878</v>
      </c>
    </row>
    <row r="594" spans="1:21" x14ac:dyDescent="0.25">
      <c r="A594" s="3" t="s">
        <v>65</v>
      </c>
      <c r="B594" s="2">
        <v>62.1</v>
      </c>
      <c r="C594">
        <v>7.56</v>
      </c>
      <c r="D594">
        <v>248.8</v>
      </c>
      <c r="E594" s="1" t="s">
        <v>4</v>
      </c>
      <c r="F594" s="1" t="s">
        <v>3</v>
      </c>
      <c r="J594" s="17">
        <v>477040.94099999999</v>
      </c>
      <c r="K594" s="17">
        <v>4300320.4850000003</v>
      </c>
      <c r="L594">
        <f t="shared" si="69"/>
        <v>0.3105</v>
      </c>
      <c r="M594" s="2">
        <f t="shared" si="70"/>
        <v>7.8704999999999998</v>
      </c>
      <c r="N594">
        <f t="shared" si="71"/>
        <v>4.3423791789618917</v>
      </c>
      <c r="O594">
        <f t="shared" si="72"/>
        <v>-7.3378544774666876</v>
      </c>
      <c r="P594">
        <f t="shared" si="73"/>
        <v>-2.8461661788311092</v>
      </c>
      <c r="S594">
        <f t="shared" si="74"/>
        <v>477033.60314552253</v>
      </c>
      <c r="U594">
        <f t="shared" si="75"/>
        <v>4300317.6388338218</v>
      </c>
    </row>
    <row r="595" spans="1:21" x14ac:dyDescent="0.25">
      <c r="A595" s="3" t="s">
        <v>65</v>
      </c>
      <c r="B595" s="2">
        <v>30.2</v>
      </c>
      <c r="C595">
        <v>25.24</v>
      </c>
      <c r="D595">
        <v>282.5</v>
      </c>
      <c r="E595" s="1" t="s">
        <v>4</v>
      </c>
      <c r="F595" s="1" t="s">
        <v>3</v>
      </c>
      <c r="J595" s="17">
        <v>477040.94099999999</v>
      </c>
      <c r="K595" s="17">
        <v>4300320.4850000003</v>
      </c>
      <c r="L595">
        <f t="shared" si="69"/>
        <v>0.151</v>
      </c>
      <c r="M595" s="2">
        <f t="shared" si="70"/>
        <v>25.390999999999998</v>
      </c>
      <c r="N595">
        <f t="shared" si="71"/>
        <v>4.9305551368839806</v>
      </c>
      <c r="O595">
        <f t="shared" si="72"/>
        <v>-24.789131916782228</v>
      </c>
      <c r="P595">
        <f t="shared" si="73"/>
        <v>5.4956182375023594</v>
      </c>
      <c r="S595">
        <f t="shared" si="74"/>
        <v>477016.15186808322</v>
      </c>
      <c r="U595">
        <f t="shared" si="75"/>
        <v>4300325.9806182375</v>
      </c>
    </row>
    <row r="596" spans="1:21" x14ac:dyDescent="0.25">
      <c r="A596" s="3" t="s">
        <v>65</v>
      </c>
      <c r="B596" s="2">
        <v>87.2</v>
      </c>
      <c r="C596">
        <v>20.85</v>
      </c>
      <c r="D596">
        <v>328.6</v>
      </c>
      <c r="E596" s="1" t="s">
        <v>4</v>
      </c>
      <c r="F596" s="1" t="s">
        <v>3</v>
      </c>
      <c r="J596" s="17">
        <v>477040.94099999999</v>
      </c>
      <c r="K596" s="17">
        <v>4300320.4850000003</v>
      </c>
      <c r="L596">
        <f t="shared" si="69"/>
        <v>0.436</v>
      </c>
      <c r="M596" s="2">
        <f t="shared" si="70"/>
        <v>21.286000000000001</v>
      </c>
      <c r="N596">
        <f t="shared" si="71"/>
        <v>5.7351519220533671</v>
      </c>
      <c r="O596">
        <f t="shared" si="72"/>
        <v>-11.090211023358506</v>
      </c>
      <c r="P596">
        <f t="shared" si="73"/>
        <v>18.16868227080262</v>
      </c>
      <c r="S596">
        <f t="shared" si="74"/>
        <v>477029.85078897665</v>
      </c>
      <c r="U596">
        <f t="shared" si="75"/>
        <v>4300338.653682271</v>
      </c>
    </row>
    <row r="597" spans="1:21" x14ac:dyDescent="0.25">
      <c r="A597" s="3" t="s">
        <v>68</v>
      </c>
      <c r="B597" s="2">
        <v>74.5</v>
      </c>
      <c r="C597">
        <v>17.54</v>
      </c>
      <c r="D597">
        <v>349.7</v>
      </c>
      <c r="E597" s="1" t="s">
        <v>4</v>
      </c>
      <c r="F597" s="1" t="s">
        <v>3</v>
      </c>
      <c r="J597" s="17">
        <v>477043.364</v>
      </c>
      <c r="K597" s="17">
        <v>4300275.6459999997</v>
      </c>
      <c r="L597">
        <f t="shared" si="69"/>
        <v>0.3725</v>
      </c>
      <c r="M597" s="2">
        <f t="shared" si="70"/>
        <v>17.912499999999998</v>
      </c>
      <c r="N597">
        <f t="shared" si="71"/>
        <v>6.1034163942241699</v>
      </c>
      <c r="O597">
        <f t="shared" si="72"/>
        <v>-3.2027946782716223</v>
      </c>
      <c r="P597">
        <f t="shared" si="73"/>
        <v>17.623840741984562</v>
      </c>
      <c r="S597">
        <f t="shared" si="74"/>
        <v>477040.16120532172</v>
      </c>
      <c r="U597">
        <f t="shared" si="75"/>
        <v>4300293.2698407415</v>
      </c>
    </row>
    <row r="598" spans="1:21" x14ac:dyDescent="0.25">
      <c r="A598" s="3" t="s">
        <v>68</v>
      </c>
      <c r="B598" s="2">
        <v>64.8</v>
      </c>
      <c r="C598">
        <v>25.36</v>
      </c>
      <c r="D598">
        <v>130.69999999999999</v>
      </c>
      <c r="E598" s="1" t="s">
        <v>4</v>
      </c>
      <c r="F598" s="1" t="s">
        <v>3</v>
      </c>
      <c r="J598" s="17">
        <v>477043.364</v>
      </c>
      <c r="K598" s="17">
        <v>4300275.6459999997</v>
      </c>
      <c r="L598">
        <f t="shared" si="69"/>
        <v>0.32400000000000001</v>
      </c>
      <c r="M598" s="2">
        <f t="shared" si="70"/>
        <v>25.684000000000001</v>
      </c>
      <c r="N598">
        <f t="shared" si="71"/>
        <v>2.2811453323565885</v>
      </c>
      <c r="O598">
        <f t="shared" si="72"/>
        <v>19.471922290900508</v>
      </c>
      <c r="P598">
        <f t="shared" si="73"/>
        <v>-16.748495403979788</v>
      </c>
      <c r="S598">
        <f t="shared" si="74"/>
        <v>477062.83592229092</v>
      </c>
      <c r="U598">
        <f t="shared" si="75"/>
        <v>4300258.897504596</v>
      </c>
    </row>
    <row r="599" spans="1:21" x14ac:dyDescent="0.25">
      <c r="A599" s="3" t="s">
        <v>75</v>
      </c>
      <c r="B599" s="2">
        <v>56.3</v>
      </c>
      <c r="C599">
        <v>11.61</v>
      </c>
      <c r="D599">
        <v>36.299999999999997</v>
      </c>
      <c r="E599" s="1" t="s">
        <v>4</v>
      </c>
      <c r="F599" s="1" t="s">
        <v>3</v>
      </c>
      <c r="J599" s="17">
        <v>477002.73499999999</v>
      </c>
      <c r="K599" s="17">
        <v>4300417.0820000004</v>
      </c>
      <c r="L599">
        <f t="shared" si="69"/>
        <v>0.28149999999999997</v>
      </c>
      <c r="M599" s="2">
        <f t="shared" si="70"/>
        <v>11.891499999999999</v>
      </c>
      <c r="N599">
        <f t="shared" si="71"/>
        <v>0.63355451847394162</v>
      </c>
      <c r="O599">
        <f t="shared" si="72"/>
        <v>7.039924715690919</v>
      </c>
      <c r="P599">
        <f t="shared" si="73"/>
        <v>9.5836961683582249</v>
      </c>
      <c r="S599">
        <f t="shared" si="74"/>
        <v>477009.77492471569</v>
      </c>
      <c r="U599">
        <f t="shared" si="75"/>
        <v>4300426.6656961683</v>
      </c>
    </row>
    <row r="600" spans="1:21" x14ac:dyDescent="0.25">
      <c r="A600" s="3" t="s">
        <v>75</v>
      </c>
      <c r="B600" s="2">
        <v>73.2</v>
      </c>
      <c r="C600">
        <v>14.12</v>
      </c>
      <c r="D600">
        <v>39.78</v>
      </c>
      <c r="E600" s="1" t="s">
        <v>4</v>
      </c>
      <c r="F600" s="1" t="s">
        <v>3</v>
      </c>
      <c r="J600" s="17">
        <v>477002.73499999999</v>
      </c>
      <c r="K600" s="17">
        <v>4300417.0820000004</v>
      </c>
      <c r="L600">
        <f t="shared" si="69"/>
        <v>0.36599999999999999</v>
      </c>
      <c r="M600" s="2">
        <f t="shared" si="70"/>
        <v>14.485999999999999</v>
      </c>
      <c r="N600">
        <f t="shared" si="71"/>
        <v>0.69429197644334428</v>
      </c>
      <c r="O600">
        <f t="shared" si="72"/>
        <v>9.2687436640867684</v>
      </c>
      <c r="P600">
        <f t="shared" si="73"/>
        <v>11.132591202835544</v>
      </c>
      <c r="S600">
        <f t="shared" si="74"/>
        <v>477012.00374366407</v>
      </c>
      <c r="U600">
        <f t="shared" si="75"/>
        <v>4300428.2145912033</v>
      </c>
    </row>
    <row r="601" spans="1:21" x14ac:dyDescent="0.25">
      <c r="A601" s="3" t="s">
        <v>75</v>
      </c>
      <c r="B601" s="2">
        <f>SQRT(74.5^2+70^2)</f>
        <v>102.22646428396122</v>
      </c>
      <c r="C601">
        <v>13.27</v>
      </c>
      <c r="D601">
        <v>25.34</v>
      </c>
      <c r="E601" s="1" t="s">
        <v>4</v>
      </c>
      <c r="F601" s="1" t="s">
        <v>3</v>
      </c>
      <c r="I601" t="s">
        <v>71</v>
      </c>
      <c r="J601" s="17">
        <v>477002.73499999999</v>
      </c>
      <c r="K601" s="17">
        <v>4300417.0820000004</v>
      </c>
      <c r="L601">
        <f t="shared" si="69"/>
        <v>0.51113232141980613</v>
      </c>
      <c r="M601" s="2">
        <f t="shared" si="70"/>
        <v>13.781132321419806</v>
      </c>
      <c r="N601">
        <f t="shared" si="71"/>
        <v>0.44226643245536312</v>
      </c>
      <c r="O601">
        <f t="shared" si="72"/>
        <v>5.8981720472094707</v>
      </c>
      <c r="P601">
        <f t="shared" si="73"/>
        <v>12.455166581061791</v>
      </c>
      <c r="S601">
        <f t="shared" si="74"/>
        <v>477008.63317204721</v>
      </c>
      <c r="U601">
        <f t="shared" si="75"/>
        <v>4300429.5371665815</v>
      </c>
    </row>
    <row r="602" spans="1:21" x14ac:dyDescent="0.25">
      <c r="A602" s="3" t="s">
        <v>75</v>
      </c>
      <c r="B602" s="2">
        <v>119.3</v>
      </c>
      <c r="C602">
        <v>16</v>
      </c>
      <c r="D602">
        <v>25</v>
      </c>
      <c r="E602" s="1" t="s">
        <v>4</v>
      </c>
      <c r="F602" s="1" t="s">
        <v>3</v>
      </c>
      <c r="I602" t="s">
        <v>9</v>
      </c>
      <c r="J602" s="17">
        <v>477002.73499999999</v>
      </c>
      <c r="K602" s="17">
        <v>4300417.0820000004</v>
      </c>
      <c r="L602">
        <f t="shared" si="69"/>
        <v>0.59650000000000003</v>
      </c>
      <c r="M602" s="2">
        <f t="shared" si="70"/>
        <v>16.596499999999999</v>
      </c>
      <c r="N602">
        <f t="shared" si="71"/>
        <v>0.43633231299858238</v>
      </c>
      <c r="O602">
        <f t="shared" si="72"/>
        <v>7.0139839809795177</v>
      </c>
      <c r="P602">
        <f t="shared" si="73"/>
        <v>15.041537187553759</v>
      </c>
      <c r="S602">
        <f t="shared" si="74"/>
        <v>477009.74898398097</v>
      </c>
      <c r="U602">
        <f t="shared" si="75"/>
        <v>4300432.1235371884</v>
      </c>
    </row>
    <row r="603" spans="1:21" x14ac:dyDescent="0.25">
      <c r="A603" s="3" t="s">
        <v>75</v>
      </c>
      <c r="B603" s="2">
        <v>74</v>
      </c>
      <c r="C603">
        <v>14.8</v>
      </c>
      <c r="D603">
        <v>30</v>
      </c>
      <c r="E603" s="1" t="s">
        <v>4</v>
      </c>
      <c r="F603" s="1" t="s">
        <v>3</v>
      </c>
      <c r="I603" t="s">
        <v>9</v>
      </c>
      <c r="J603" s="17">
        <v>477002.73499999999</v>
      </c>
      <c r="K603" s="17">
        <v>4300417.0820000004</v>
      </c>
      <c r="L603">
        <f t="shared" si="69"/>
        <v>0.37</v>
      </c>
      <c r="M603" s="2">
        <f t="shared" si="70"/>
        <v>15.17</v>
      </c>
      <c r="N603">
        <f t="shared" si="71"/>
        <v>0.52359877559829882</v>
      </c>
      <c r="O603">
        <f t="shared" si="72"/>
        <v>7.5849999999999991</v>
      </c>
      <c r="P603">
        <f t="shared" si="73"/>
        <v>13.137605375409935</v>
      </c>
      <c r="S603">
        <f t="shared" si="74"/>
        <v>477010.32</v>
      </c>
      <c r="U603">
        <f t="shared" si="75"/>
        <v>4300430.219605376</v>
      </c>
    </row>
    <row r="604" spans="1:21" x14ac:dyDescent="0.25">
      <c r="A604" s="3" t="s">
        <v>75</v>
      </c>
      <c r="B604" s="2">
        <v>64</v>
      </c>
      <c r="C604">
        <v>15.8</v>
      </c>
      <c r="D604">
        <v>30</v>
      </c>
      <c r="E604" s="1" t="s">
        <v>4</v>
      </c>
      <c r="F604" s="1" t="s">
        <v>3</v>
      </c>
      <c r="J604" s="17">
        <v>477002.73499999999</v>
      </c>
      <c r="K604" s="17">
        <v>4300417.0820000004</v>
      </c>
      <c r="L604">
        <f t="shared" si="69"/>
        <v>0.32</v>
      </c>
      <c r="M604" s="2">
        <f t="shared" si="70"/>
        <v>16.12</v>
      </c>
      <c r="N604">
        <f t="shared" si="71"/>
        <v>0.52359877559829882</v>
      </c>
      <c r="O604">
        <f t="shared" si="72"/>
        <v>8.0599999999999987</v>
      </c>
      <c r="P604">
        <f t="shared" si="73"/>
        <v>13.960329509005152</v>
      </c>
      <c r="S604">
        <f t="shared" si="74"/>
        <v>477010.79499999998</v>
      </c>
      <c r="U604">
        <f t="shared" si="75"/>
        <v>4300431.0423295097</v>
      </c>
    </row>
    <row r="605" spans="1:21" x14ac:dyDescent="0.25">
      <c r="A605" s="3" t="s">
        <v>75</v>
      </c>
      <c r="B605" s="2">
        <v>110.3</v>
      </c>
      <c r="C605">
        <v>13.43</v>
      </c>
      <c r="D605">
        <v>80.61</v>
      </c>
      <c r="E605" s="1" t="s">
        <v>4</v>
      </c>
      <c r="F605" s="1" t="s">
        <v>3</v>
      </c>
      <c r="H605" s="1" t="s">
        <v>18</v>
      </c>
      <c r="I605" t="s">
        <v>13</v>
      </c>
      <c r="J605" s="17">
        <v>477002.73499999999</v>
      </c>
      <c r="K605" s="17">
        <v>4300417.0820000004</v>
      </c>
      <c r="L605">
        <f t="shared" si="69"/>
        <v>0.55149999999999999</v>
      </c>
      <c r="M605" s="2">
        <f t="shared" si="70"/>
        <v>13.9815</v>
      </c>
      <c r="N605">
        <f t="shared" si="71"/>
        <v>1.406909910032629</v>
      </c>
      <c r="O605">
        <f t="shared" si="72"/>
        <v>13.794157020669653</v>
      </c>
      <c r="P605">
        <f t="shared" si="73"/>
        <v>2.2811344412616523</v>
      </c>
      <c r="S605">
        <f t="shared" si="74"/>
        <v>477016.52915702068</v>
      </c>
      <c r="U605">
        <f t="shared" si="75"/>
        <v>4300419.3631344419</v>
      </c>
    </row>
    <row r="606" spans="1:21" x14ac:dyDescent="0.25">
      <c r="A606" s="3" t="s">
        <v>75</v>
      </c>
      <c r="B606" s="2">
        <v>98</v>
      </c>
      <c r="C606">
        <v>8.84</v>
      </c>
      <c r="D606">
        <v>103.9</v>
      </c>
      <c r="E606" s="1" t="s">
        <v>4</v>
      </c>
      <c r="F606" s="1" t="s">
        <v>3</v>
      </c>
      <c r="H606" s="1" t="s">
        <v>18</v>
      </c>
      <c r="J606" s="17">
        <v>477002.73499999999</v>
      </c>
      <c r="K606" s="17">
        <v>4300417.0820000004</v>
      </c>
      <c r="L606">
        <f t="shared" si="69"/>
        <v>0.49</v>
      </c>
      <c r="M606" s="2">
        <f t="shared" si="70"/>
        <v>9.33</v>
      </c>
      <c r="N606">
        <f t="shared" si="71"/>
        <v>1.8133970928221086</v>
      </c>
      <c r="O606">
        <f t="shared" si="72"/>
        <v>9.0567847731245195</v>
      </c>
      <c r="P606">
        <f t="shared" si="73"/>
        <v>-2.2413276363128718</v>
      </c>
      <c r="S606">
        <f t="shared" si="74"/>
        <v>477011.79178477312</v>
      </c>
      <c r="U606">
        <f t="shared" si="75"/>
        <v>4300414.8406723645</v>
      </c>
    </row>
    <row r="607" spans="1:21" x14ac:dyDescent="0.25">
      <c r="A607" s="3" t="s">
        <v>75</v>
      </c>
      <c r="B607" s="2">
        <v>87.5</v>
      </c>
      <c r="C607">
        <v>7.12</v>
      </c>
      <c r="D607">
        <v>134.19999999999999</v>
      </c>
      <c r="E607" s="1" t="s">
        <v>4</v>
      </c>
      <c r="F607" s="1" t="s">
        <v>3</v>
      </c>
      <c r="J607" s="17">
        <v>477002.73499999999</v>
      </c>
      <c r="K607" s="17">
        <v>4300417.0820000004</v>
      </c>
      <c r="L607">
        <f t="shared" si="69"/>
        <v>0.4375</v>
      </c>
      <c r="M607" s="2">
        <f t="shared" si="70"/>
        <v>7.5575000000000001</v>
      </c>
      <c r="N607">
        <f t="shared" si="71"/>
        <v>2.3422318561763902</v>
      </c>
      <c r="O607">
        <f t="shared" si="72"/>
        <v>5.4180519173185244</v>
      </c>
      <c r="P607">
        <f t="shared" si="73"/>
        <v>-5.2688252648233709</v>
      </c>
      <c r="S607">
        <f t="shared" si="74"/>
        <v>477008.15305191732</v>
      </c>
      <c r="U607">
        <f t="shared" si="75"/>
        <v>4300411.8131747358</v>
      </c>
    </row>
    <row r="608" spans="1:21" x14ac:dyDescent="0.25">
      <c r="A608" s="3" t="s">
        <v>75</v>
      </c>
      <c r="B608" s="2">
        <v>103</v>
      </c>
      <c r="C608">
        <v>13.12</v>
      </c>
      <c r="D608">
        <v>134.19999999999999</v>
      </c>
      <c r="E608" s="1" t="s">
        <v>4</v>
      </c>
      <c r="F608" s="1" t="s">
        <v>3</v>
      </c>
      <c r="G608" s="1" t="s">
        <v>5</v>
      </c>
      <c r="H608" s="1" t="s">
        <v>18</v>
      </c>
      <c r="J608" s="17">
        <v>477002.73499999999</v>
      </c>
      <c r="K608" s="17">
        <v>4300417.0820000004</v>
      </c>
      <c r="L608">
        <f t="shared" si="69"/>
        <v>0.51500000000000001</v>
      </c>
      <c r="M608" s="2">
        <f t="shared" si="70"/>
        <v>13.635</v>
      </c>
      <c r="N608">
        <f t="shared" si="71"/>
        <v>2.3422318561763902</v>
      </c>
      <c r="O608">
        <f t="shared" si="72"/>
        <v>9.7750761353143343</v>
      </c>
      <c r="P608">
        <f t="shared" si="73"/>
        <v>-9.5058461774219865</v>
      </c>
      <c r="S608">
        <f t="shared" si="74"/>
        <v>477012.51007613528</v>
      </c>
      <c r="U608">
        <f t="shared" si="75"/>
        <v>4300407.5761538232</v>
      </c>
    </row>
    <row r="609" spans="1:21" x14ac:dyDescent="0.25">
      <c r="A609" s="3" t="s">
        <v>75</v>
      </c>
      <c r="B609" s="2">
        <v>44.3</v>
      </c>
      <c r="C609">
        <v>30.1</v>
      </c>
      <c r="D609">
        <v>160.9</v>
      </c>
      <c r="E609" s="1" t="s">
        <v>4</v>
      </c>
      <c r="F609" s="1" t="s">
        <v>3</v>
      </c>
      <c r="J609" s="17">
        <v>477002.73499999999</v>
      </c>
      <c r="K609" s="17">
        <v>4300417.0820000004</v>
      </c>
      <c r="L609">
        <f t="shared" si="69"/>
        <v>0.22149999999999997</v>
      </c>
      <c r="M609" s="2">
        <f t="shared" si="70"/>
        <v>30.3215</v>
      </c>
      <c r="N609">
        <f t="shared" si="71"/>
        <v>2.8082347664588765</v>
      </c>
      <c r="O609">
        <f t="shared" si="72"/>
        <v>9.9217375238948939</v>
      </c>
      <c r="P609">
        <f t="shared" si="73"/>
        <v>-28.652268439984574</v>
      </c>
      <c r="S609">
        <f t="shared" si="74"/>
        <v>477012.65673752385</v>
      </c>
      <c r="U609">
        <f t="shared" si="75"/>
        <v>4300388.4297315609</v>
      </c>
    </row>
    <row r="610" spans="1:21" x14ac:dyDescent="0.25">
      <c r="A610" s="3" t="s">
        <v>75</v>
      </c>
      <c r="B610" s="2">
        <v>128</v>
      </c>
      <c r="C610">
        <v>17.23</v>
      </c>
      <c r="D610">
        <v>171.2</v>
      </c>
      <c r="E610" s="1" t="s">
        <v>4</v>
      </c>
      <c r="F610" s="1" t="s">
        <v>3</v>
      </c>
      <c r="H610" s="1" t="s">
        <v>18</v>
      </c>
      <c r="J610" s="17">
        <v>477002.73499999999</v>
      </c>
      <c r="K610" s="17">
        <v>4300417.0820000004</v>
      </c>
      <c r="L610">
        <f t="shared" si="69"/>
        <v>0.64</v>
      </c>
      <c r="M610" s="2">
        <f t="shared" si="70"/>
        <v>17.87</v>
      </c>
      <c r="N610">
        <f t="shared" si="71"/>
        <v>2.9880036794142919</v>
      </c>
      <c r="O610">
        <f t="shared" si="72"/>
        <v>2.7338568943957662</v>
      </c>
      <c r="P610">
        <f t="shared" si="73"/>
        <v>-17.659641176449899</v>
      </c>
      <c r="S610">
        <f t="shared" si="74"/>
        <v>477005.46885689435</v>
      </c>
      <c r="U610">
        <f t="shared" si="75"/>
        <v>4300399.4223588239</v>
      </c>
    </row>
    <row r="611" spans="1:21" x14ac:dyDescent="0.25">
      <c r="A611" s="3" t="s">
        <v>75</v>
      </c>
      <c r="B611" s="2">
        <v>79</v>
      </c>
      <c r="C611">
        <v>42.25</v>
      </c>
      <c r="D611">
        <v>206</v>
      </c>
      <c r="E611" s="1" t="s">
        <v>4</v>
      </c>
      <c r="G611" s="1" t="s">
        <v>5</v>
      </c>
      <c r="I611" t="s">
        <v>74</v>
      </c>
      <c r="J611" s="17">
        <v>477002.73499999999</v>
      </c>
      <c r="K611" s="17">
        <v>4300417.0820000004</v>
      </c>
      <c r="L611">
        <f t="shared" si="69"/>
        <v>0.39500000000000002</v>
      </c>
      <c r="M611" s="2">
        <f t="shared" si="70"/>
        <v>42.645000000000003</v>
      </c>
      <c r="N611">
        <f t="shared" si="71"/>
        <v>3.595378259108319</v>
      </c>
      <c r="O611">
        <f t="shared" si="72"/>
        <v>-18.694337554820208</v>
      </c>
      <c r="P611">
        <f t="shared" si="73"/>
        <v>-38.329072104427979</v>
      </c>
      <c r="S611">
        <f t="shared" si="74"/>
        <v>476984.04066244519</v>
      </c>
      <c r="U611">
        <f t="shared" si="75"/>
        <v>4300378.7529278956</v>
      </c>
    </row>
    <row r="612" spans="1:21" x14ac:dyDescent="0.25">
      <c r="A612" s="3" t="s">
        <v>75</v>
      </c>
      <c r="B612" s="2">
        <v>74.5</v>
      </c>
      <c r="C612">
        <v>10.09</v>
      </c>
      <c r="D612">
        <v>221.1</v>
      </c>
      <c r="E612" s="1" t="s">
        <v>4</v>
      </c>
      <c r="F612" s="1" t="s">
        <v>3</v>
      </c>
      <c r="J612" s="17">
        <v>477002.73499999999</v>
      </c>
      <c r="K612" s="17">
        <v>4300417.0820000004</v>
      </c>
      <c r="L612">
        <f t="shared" si="69"/>
        <v>0.3725</v>
      </c>
      <c r="M612" s="2">
        <f t="shared" si="70"/>
        <v>10.4625</v>
      </c>
      <c r="N612">
        <f t="shared" si="71"/>
        <v>3.8589229761594623</v>
      </c>
      <c r="O612">
        <f t="shared" si="72"/>
        <v>-6.877788509120724</v>
      </c>
      <c r="P612">
        <f t="shared" si="73"/>
        <v>-7.8841569919558898</v>
      </c>
      <c r="S612">
        <f t="shared" si="74"/>
        <v>476995.85721149086</v>
      </c>
      <c r="U612">
        <f t="shared" si="75"/>
        <v>4300409.1978430087</v>
      </c>
    </row>
    <row r="613" spans="1:21" x14ac:dyDescent="0.25">
      <c r="A613" s="3" t="s">
        <v>75</v>
      </c>
      <c r="B613" s="2">
        <v>78.2</v>
      </c>
      <c r="C613">
        <v>11.32</v>
      </c>
      <c r="D613">
        <v>229.8</v>
      </c>
      <c r="E613" s="1" t="s">
        <v>4</v>
      </c>
      <c r="F613" s="1" t="s">
        <v>3</v>
      </c>
      <c r="J613" s="17">
        <v>477002.73499999999</v>
      </c>
      <c r="K613" s="17">
        <v>4300417.0820000004</v>
      </c>
      <c r="L613">
        <f t="shared" si="69"/>
        <v>0.39100000000000001</v>
      </c>
      <c r="M613" s="2">
        <f t="shared" si="70"/>
        <v>11.711</v>
      </c>
      <c r="N613">
        <f t="shared" si="71"/>
        <v>4.0107666210829693</v>
      </c>
      <c r="O613">
        <f t="shared" si="72"/>
        <v>-8.9448152913402943</v>
      </c>
      <c r="P613">
        <f t="shared" si="73"/>
        <v>-7.5589549809351864</v>
      </c>
      <c r="S613">
        <f t="shared" si="74"/>
        <v>476993.79018470866</v>
      </c>
      <c r="U613">
        <f t="shared" si="75"/>
        <v>4300409.5230450192</v>
      </c>
    </row>
    <row r="614" spans="1:21" x14ac:dyDescent="0.25">
      <c r="A614" s="3" t="s">
        <v>75</v>
      </c>
      <c r="B614" s="2">
        <v>47.2</v>
      </c>
      <c r="C614">
        <v>32.28</v>
      </c>
      <c r="D614">
        <v>300.60000000000002</v>
      </c>
      <c r="E614" s="1" t="s">
        <v>4</v>
      </c>
      <c r="F614" s="1" t="s">
        <v>3</v>
      </c>
      <c r="J614" s="17">
        <v>477002.73499999999</v>
      </c>
      <c r="K614" s="17">
        <v>4300417.0820000004</v>
      </c>
      <c r="L614">
        <f t="shared" si="69"/>
        <v>0.23600000000000002</v>
      </c>
      <c r="M614" s="2">
        <f t="shared" si="70"/>
        <v>32.515999999999998</v>
      </c>
      <c r="N614">
        <f t="shared" si="71"/>
        <v>5.246459731494955</v>
      </c>
      <c r="O614">
        <f t="shared" si="72"/>
        <v>-27.987887750060224</v>
      </c>
      <c r="P614">
        <f t="shared" si="73"/>
        <v>16.551990674539081</v>
      </c>
      <c r="S614">
        <f t="shared" si="74"/>
        <v>476974.7471122499</v>
      </c>
      <c r="U614">
        <f t="shared" si="75"/>
        <v>4300433.6339906752</v>
      </c>
    </row>
    <row r="615" spans="1:21" x14ac:dyDescent="0.25">
      <c r="A615" s="3" t="s">
        <v>75</v>
      </c>
      <c r="B615" s="2">
        <v>42.2</v>
      </c>
      <c r="C615">
        <v>29.34</v>
      </c>
      <c r="D615">
        <v>325.2</v>
      </c>
      <c r="E615" s="1" t="s">
        <v>4</v>
      </c>
      <c r="F615" s="1" t="s">
        <v>3</v>
      </c>
      <c r="J615" s="17">
        <v>477002.73499999999</v>
      </c>
      <c r="K615" s="17">
        <v>4300417.0820000004</v>
      </c>
      <c r="L615">
        <f t="shared" si="69"/>
        <v>0.21100000000000002</v>
      </c>
      <c r="M615" s="2">
        <f t="shared" si="70"/>
        <v>29.550999999999998</v>
      </c>
      <c r="N615">
        <f t="shared" si="71"/>
        <v>5.6758107274855591</v>
      </c>
      <c r="O615">
        <f t="shared" si="72"/>
        <v>-16.865156638642656</v>
      </c>
      <c r="P615">
        <f t="shared" si="73"/>
        <v>24.265780279110079</v>
      </c>
      <c r="S615">
        <f t="shared" si="74"/>
        <v>476985.86984336132</v>
      </c>
      <c r="U615">
        <f t="shared" si="75"/>
        <v>4300441.3477802798</v>
      </c>
    </row>
    <row r="616" spans="1:21" x14ac:dyDescent="0.25">
      <c r="A616" s="3" t="s">
        <v>75</v>
      </c>
      <c r="B616" s="2">
        <v>69</v>
      </c>
      <c r="C616">
        <v>37.590000000000003</v>
      </c>
      <c r="D616">
        <v>327</v>
      </c>
      <c r="E616" s="1" t="s">
        <v>4</v>
      </c>
      <c r="F616" s="1" t="s">
        <v>3</v>
      </c>
      <c r="H616" s="1" t="s">
        <v>18</v>
      </c>
      <c r="J616" s="17">
        <v>477002.73499999999</v>
      </c>
      <c r="K616" s="17">
        <v>4300417.0820000004</v>
      </c>
      <c r="L616">
        <f t="shared" si="69"/>
        <v>0.34499999999999997</v>
      </c>
      <c r="M616" s="2">
        <f t="shared" si="70"/>
        <v>37.935000000000002</v>
      </c>
      <c r="N616">
        <f t="shared" si="71"/>
        <v>5.7072266540214578</v>
      </c>
      <c r="O616">
        <f t="shared" si="72"/>
        <v>-20.660881793295051</v>
      </c>
      <c r="P616">
        <f t="shared" si="73"/>
        <v>31.814967995009663</v>
      </c>
      <c r="S616">
        <f t="shared" si="74"/>
        <v>476982.07411820668</v>
      </c>
      <c r="U616">
        <f t="shared" ref="U616:U625" si="76">K616+P616</f>
        <v>4300448.896967995</v>
      </c>
    </row>
    <row r="617" spans="1:21" x14ac:dyDescent="0.25">
      <c r="A617" s="3" t="s">
        <v>75</v>
      </c>
      <c r="B617" s="2">
        <v>35.5</v>
      </c>
      <c r="C617">
        <v>30.64</v>
      </c>
      <c r="D617">
        <v>331</v>
      </c>
      <c r="E617" s="1" t="s">
        <v>4</v>
      </c>
      <c r="F617" s="1" t="s">
        <v>3</v>
      </c>
      <c r="J617" s="17">
        <v>477002.73499999999</v>
      </c>
      <c r="K617" s="17">
        <v>4300417.0820000004</v>
      </c>
      <c r="L617">
        <f t="shared" si="69"/>
        <v>0.17749999999999999</v>
      </c>
      <c r="M617" s="2">
        <f t="shared" si="70"/>
        <v>30.817499999999999</v>
      </c>
      <c r="N617">
        <f t="shared" si="71"/>
        <v>5.7770398241012311</v>
      </c>
      <c r="O617">
        <f t="shared" si="72"/>
        <v>-14.940620471941486</v>
      </c>
      <c r="P617">
        <f t="shared" si="73"/>
        <v>26.953592824768332</v>
      </c>
      <c r="S617">
        <f t="shared" si="74"/>
        <v>476987.79437952803</v>
      </c>
      <c r="U617">
        <f t="shared" si="76"/>
        <v>4300444.0355928252</v>
      </c>
    </row>
    <row r="618" spans="1:21" x14ac:dyDescent="0.25">
      <c r="A618" s="3" t="s">
        <v>75</v>
      </c>
      <c r="B618" s="2">
        <v>35.200000000000003</v>
      </c>
      <c r="C618">
        <v>27.66</v>
      </c>
      <c r="D618">
        <v>359.3</v>
      </c>
      <c r="E618" s="1" t="s">
        <v>4</v>
      </c>
      <c r="F618" s="1" t="s">
        <v>3</v>
      </c>
      <c r="J618" s="17">
        <v>477002.73499999999</v>
      </c>
      <c r="K618" s="17">
        <v>4300417.0820000004</v>
      </c>
      <c r="L618">
        <f t="shared" si="69"/>
        <v>0.17600000000000002</v>
      </c>
      <c r="M618" s="2">
        <f t="shared" si="70"/>
        <v>27.835999999999999</v>
      </c>
      <c r="N618">
        <f t="shared" si="71"/>
        <v>6.2709680024156267</v>
      </c>
      <c r="O618">
        <f t="shared" si="72"/>
        <v>-0.34007243524992581</v>
      </c>
      <c r="P618">
        <f t="shared" si="73"/>
        <v>27.83392258986834</v>
      </c>
      <c r="S618">
        <f t="shared" si="74"/>
        <v>477002.39492756472</v>
      </c>
      <c r="U618">
        <f t="shared" si="76"/>
        <v>4300444.9159225905</v>
      </c>
    </row>
    <row r="619" spans="1:21" x14ac:dyDescent="0.25">
      <c r="A619" s="3" t="s">
        <v>76</v>
      </c>
      <c r="B619" s="2">
        <v>27.4</v>
      </c>
      <c r="C619">
        <v>23.43</v>
      </c>
      <c r="D619">
        <v>55.5</v>
      </c>
      <c r="E619" s="1" t="s">
        <v>4</v>
      </c>
      <c r="F619" s="1" t="s">
        <v>3</v>
      </c>
      <c r="J619" s="17">
        <v>476921.01199999999</v>
      </c>
      <c r="K619" s="17">
        <v>4300468.1059999997</v>
      </c>
      <c r="L619">
        <f t="shared" si="69"/>
        <v>0.13699999999999998</v>
      </c>
      <c r="M619" s="2">
        <f t="shared" si="70"/>
        <v>23.567</v>
      </c>
      <c r="N619">
        <f t="shared" si="71"/>
        <v>0.96865773485685291</v>
      </c>
      <c r="O619">
        <f t="shared" si="72"/>
        <v>19.422181887255043</v>
      </c>
      <c r="P619">
        <f t="shared" si="73"/>
        <v>13.348495785607536</v>
      </c>
      <c r="S619">
        <f t="shared" si="74"/>
        <v>476940.43418188725</v>
      </c>
      <c r="U619">
        <f t="shared" si="76"/>
        <v>4300481.4544957848</v>
      </c>
    </row>
    <row r="620" spans="1:21" x14ac:dyDescent="0.25">
      <c r="A620" s="3" t="s">
        <v>76</v>
      </c>
      <c r="B620" s="2">
        <v>116</v>
      </c>
      <c r="C620">
        <v>17.93</v>
      </c>
      <c r="D620" s="15">
        <v>128</v>
      </c>
      <c r="E620" s="1" t="s">
        <v>4</v>
      </c>
      <c r="F620" s="1" t="s">
        <v>3</v>
      </c>
      <c r="H620" s="1" t="s">
        <v>18</v>
      </c>
      <c r="J620" s="17">
        <v>476921.01199999999</v>
      </c>
      <c r="K620" s="17">
        <v>4300468.1059999997</v>
      </c>
      <c r="L620">
        <f t="shared" si="69"/>
        <v>0.57999999999999996</v>
      </c>
      <c r="M620" s="2">
        <f t="shared" si="70"/>
        <v>18.509999999999998</v>
      </c>
      <c r="N620">
        <f t="shared" si="71"/>
        <v>2.2340214425527418</v>
      </c>
      <c r="O620">
        <f t="shared" si="72"/>
        <v>14.586079049260423</v>
      </c>
      <c r="P620">
        <f t="shared" si="73"/>
        <v>-11.395893908277934</v>
      </c>
      <c r="S620">
        <f t="shared" si="74"/>
        <v>476935.59807904926</v>
      </c>
      <c r="U620">
        <f t="shared" si="76"/>
        <v>4300456.7101060916</v>
      </c>
    </row>
    <row r="621" spans="1:21" x14ac:dyDescent="0.25">
      <c r="A621" s="3" t="s">
        <v>76</v>
      </c>
      <c r="B621" s="2">
        <v>95.5</v>
      </c>
      <c r="C621">
        <v>25.6</v>
      </c>
      <c r="D621" s="15">
        <v>182</v>
      </c>
      <c r="E621" s="1" t="s">
        <v>4</v>
      </c>
      <c r="F621" s="1" t="s">
        <v>3</v>
      </c>
      <c r="J621" s="17">
        <v>476921.01199999999</v>
      </c>
      <c r="K621" s="17">
        <v>4300468.1059999997</v>
      </c>
      <c r="L621">
        <f t="shared" si="69"/>
        <v>0.47749999999999998</v>
      </c>
      <c r="M621" s="2">
        <f t="shared" si="70"/>
        <v>26.077500000000001</v>
      </c>
      <c r="N621">
        <f t="shared" si="71"/>
        <v>3.1764992386296798</v>
      </c>
      <c r="O621">
        <f t="shared" si="72"/>
        <v>-0.91009162525946719</v>
      </c>
      <c r="P621">
        <f t="shared" si="73"/>
        <v>-26.06161429159047</v>
      </c>
      <c r="S621">
        <f t="shared" si="74"/>
        <v>476920.10190837475</v>
      </c>
      <c r="U621">
        <f t="shared" si="76"/>
        <v>4300442.0443857079</v>
      </c>
    </row>
    <row r="622" spans="1:21" x14ac:dyDescent="0.25">
      <c r="A622" s="3" t="s">
        <v>79</v>
      </c>
      <c r="B622" s="2">
        <v>98</v>
      </c>
      <c r="C622">
        <v>29.9</v>
      </c>
      <c r="D622" s="15">
        <v>250</v>
      </c>
      <c r="E622" s="1" t="s">
        <v>4</v>
      </c>
      <c r="F622" s="1" t="s">
        <v>3</v>
      </c>
      <c r="J622" s="17">
        <v>476970.15899999999</v>
      </c>
      <c r="K622" s="17">
        <v>4300419.4249999998</v>
      </c>
      <c r="L622">
        <f t="shared" si="69"/>
        <v>0.49</v>
      </c>
      <c r="M622" s="2">
        <f t="shared" si="70"/>
        <v>30.389999999999997</v>
      </c>
      <c r="N622">
        <f t="shared" si="71"/>
        <v>4.3633231299858242</v>
      </c>
      <c r="O622">
        <f t="shared" si="72"/>
        <v>-28.557258745683754</v>
      </c>
      <c r="P622">
        <f t="shared" si="73"/>
        <v>-10.393992155667066</v>
      </c>
      <c r="S622">
        <f t="shared" si="74"/>
        <v>476941.60174125433</v>
      </c>
      <c r="U622">
        <f t="shared" si="76"/>
        <v>4300409.031007844</v>
      </c>
    </row>
    <row r="623" spans="1:21" x14ac:dyDescent="0.25">
      <c r="A623" s="3" t="s">
        <v>80</v>
      </c>
      <c r="B623" s="2">
        <v>100</v>
      </c>
      <c r="C623">
        <v>15.83</v>
      </c>
      <c r="D623" s="15">
        <v>149</v>
      </c>
      <c r="E623" s="1" t="s">
        <v>4</v>
      </c>
      <c r="F623" s="1" t="s">
        <v>3</v>
      </c>
      <c r="J623" s="17">
        <v>476924.01500000001</v>
      </c>
      <c r="K623" s="17">
        <v>4300357.6090000002</v>
      </c>
      <c r="L623">
        <f t="shared" si="69"/>
        <v>0.5</v>
      </c>
      <c r="M623" s="2">
        <f t="shared" si="70"/>
        <v>16.329999999999998</v>
      </c>
      <c r="N623">
        <f t="shared" si="71"/>
        <v>2.6005405854715509</v>
      </c>
      <c r="O623">
        <f t="shared" si="72"/>
        <v>8.4105717632811867</v>
      </c>
      <c r="P623">
        <f t="shared" si="73"/>
        <v>-13.997542020465492</v>
      </c>
      <c r="S623">
        <f t="shared" si="74"/>
        <v>476932.42557176331</v>
      </c>
      <c r="U623">
        <f t="shared" si="76"/>
        <v>4300343.6114579793</v>
      </c>
    </row>
    <row r="624" spans="1:21" x14ac:dyDescent="0.25">
      <c r="A624" s="3" t="s">
        <v>80</v>
      </c>
      <c r="B624" s="2">
        <v>64.8</v>
      </c>
      <c r="C624">
        <v>20.96</v>
      </c>
      <c r="D624" s="15">
        <v>149</v>
      </c>
      <c r="E624" s="1" t="s">
        <v>4</v>
      </c>
      <c r="F624" s="1" t="s">
        <v>3</v>
      </c>
      <c r="J624" s="17">
        <v>476924.01500000001</v>
      </c>
      <c r="K624" s="17">
        <v>4300357.6090000002</v>
      </c>
      <c r="L624">
        <f t="shared" si="69"/>
        <v>0.32400000000000001</v>
      </c>
      <c r="M624" s="2">
        <f t="shared" si="70"/>
        <v>21.284000000000002</v>
      </c>
      <c r="N624">
        <f t="shared" si="71"/>
        <v>2.6005405854715509</v>
      </c>
      <c r="O624">
        <f t="shared" si="72"/>
        <v>10.962070386385598</v>
      </c>
      <c r="P624">
        <f t="shared" si="73"/>
        <v>-18.243948828143758</v>
      </c>
      <c r="S624">
        <f t="shared" si="74"/>
        <v>476934.97707038641</v>
      </c>
      <c r="U624">
        <f t="shared" si="76"/>
        <v>4300339.3650511717</v>
      </c>
    </row>
    <row r="625" spans="1:21" x14ac:dyDescent="0.25">
      <c r="A625" s="3" t="s">
        <v>80</v>
      </c>
      <c r="B625" s="2">
        <v>52.2</v>
      </c>
      <c r="C625">
        <v>19.03</v>
      </c>
      <c r="D625" s="15">
        <v>229.5</v>
      </c>
      <c r="E625" s="1" t="s">
        <v>4</v>
      </c>
      <c r="F625" s="1" t="s">
        <v>3</v>
      </c>
      <c r="I625" t="s">
        <v>9</v>
      </c>
      <c r="J625" s="17">
        <v>476924.01500000001</v>
      </c>
      <c r="K625" s="17">
        <v>4300357.6090000002</v>
      </c>
      <c r="L625">
        <f t="shared" si="69"/>
        <v>0.26100000000000001</v>
      </c>
      <c r="M625" s="2">
        <f t="shared" si="70"/>
        <v>19.291</v>
      </c>
      <c r="N625">
        <f t="shared" si="71"/>
        <v>4.0055306333269867</v>
      </c>
      <c r="O625">
        <f t="shared" si="72"/>
        <v>-14.668991482390201</v>
      </c>
      <c r="P625">
        <f t="shared" si="73"/>
        <v>-12.52850230033757</v>
      </c>
      <c r="S625">
        <f t="shared" si="74"/>
        <v>476909.3460085176</v>
      </c>
      <c r="U625">
        <f t="shared" si="76"/>
        <v>4300345.0804976998</v>
      </c>
    </row>
    <row r="626" spans="1:21" x14ac:dyDescent="0.25">
      <c r="A626" s="3" t="s">
        <v>68</v>
      </c>
      <c r="B626" s="2">
        <v>64.8</v>
      </c>
      <c r="C626">
        <v>32.08</v>
      </c>
      <c r="D626">
        <v>80.900000000000006</v>
      </c>
      <c r="F626" s="1" t="s">
        <v>3</v>
      </c>
      <c r="J626" s="17">
        <v>477043.364</v>
      </c>
      <c r="K626" s="17">
        <v>4300275.6459999997</v>
      </c>
      <c r="L626">
        <f t="shared" si="69"/>
        <v>0.32400000000000001</v>
      </c>
      <c r="M626" s="2">
        <f t="shared" si="70"/>
        <v>32.403999999999996</v>
      </c>
      <c r="N626">
        <f t="shared" si="71"/>
        <v>1.4119713648634127</v>
      </c>
      <c r="O626">
        <f t="shared" si="72"/>
        <v>31.996156993956529</v>
      </c>
      <c r="P626">
        <f t="shared" si="73"/>
        <v>5.1249540113142826</v>
      </c>
      <c r="Q626">
        <f>J626+O626</f>
        <v>477075.36015699396</v>
      </c>
      <c r="R626">
        <f>K626+P626</f>
        <v>4300280.770954011</v>
      </c>
    </row>
    <row r="627" spans="1:21" x14ac:dyDescent="0.25">
      <c r="F627" s="1">
        <f>COUNTA(F2:F626)</f>
        <v>605</v>
      </c>
      <c r="G627" s="1">
        <f t="shared" ref="G627:H627" si="77">COUNTA(G2:G626)</f>
        <v>51</v>
      </c>
      <c r="H627" s="1">
        <f t="shared" si="77"/>
        <v>61</v>
      </c>
    </row>
    <row r="628" spans="1:21" x14ac:dyDescent="0.25">
      <c r="F628" s="1">
        <f>F627/625</f>
        <v>0.96799999999999997</v>
      </c>
      <c r="G628" s="1">
        <f t="shared" ref="G628:H628" si="78">G627/625</f>
        <v>8.1600000000000006E-2</v>
      </c>
      <c r="H628" s="1">
        <f t="shared" si="78"/>
        <v>9.7600000000000006E-2</v>
      </c>
    </row>
  </sheetData>
  <sortState ref="A2:R626">
    <sortCondition ref="E2:E626"/>
  </sortState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6"/>
  <sheetViews>
    <sheetView topLeftCell="A10" workbookViewId="0">
      <selection activeCell="K32" sqref="K32"/>
    </sheetView>
  </sheetViews>
  <sheetFormatPr defaultRowHeight="15" x14ac:dyDescent="0.25"/>
  <cols>
    <col min="1" max="1" width="9.140625" style="1" customWidth="1"/>
    <col min="2" max="2" width="15.28515625" bestFit="1" customWidth="1"/>
    <col min="3" max="3" width="15.28515625" customWidth="1"/>
  </cols>
  <sheetData>
    <row r="1" spans="1:5" x14ac:dyDescent="0.25">
      <c r="A1" s="12" t="s">
        <v>0</v>
      </c>
      <c r="B1" t="s">
        <v>52</v>
      </c>
    </row>
    <row r="2" spans="1:5" x14ac:dyDescent="0.25">
      <c r="A2" s="1" t="s">
        <v>12</v>
      </c>
      <c r="B2">
        <v>126.5</v>
      </c>
    </row>
    <row r="3" spans="1:5" x14ac:dyDescent="0.25">
      <c r="A3" s="1" t="s">
        <v>12</v>
      </c>
      <c r="B3">
        <v>87.5</v>
      </c>
    </row>
    <row r="4" spans="1:5" x14ac:dyDescent="0.25">
      <c r="A4" s="1" t="s">
        <v>12</v>
      </c>
      <c r="B4">
        <v>97</v>
      </c>
    </row>
    <row r="5" spans="1:5" x14ac:dyDescent="0.25">
      <c r="A5" s="1" t="s">
        <v>12</v>
      </c>
      <c r="B5">
        <v>54.5</v>
      </c>
    </row>
    <row r="6" spans="1:5" x14ac:dyDescent="0.25">
      <c r="A6" s="1" t="s">
        <v>12</v>
      </c>
      <c r="B6">
        <v>79.5</v>
      </c>
    </row>
    <row r="7" spans="1:5" x14ac:dyDescent="0.25">
      <c r="A7" s="1" t="s">
        <v>12</v>
      </c>
      <c r="B7">
        <v>73</v>
      </c>
    </row>
    <row r="8" spans="1:5" x14ac:dyDescent="0.25">
      <c r="A8" s="1" t="s">
        <v>12</v>
      </c>
      <c r="B8">
        <v>78.5</v>
      </c>
    </row>
    <row r="9" spans="1:5" x14ac:dyDescent="0.25">
      <c r="A9" s="1" t="s">
        <v>12</v>
      </c>
      <c r="B9">
        <v>63.2</v>
      </c>
    </row>
    <row r="10" spans="1:5" x14ac:dyDescent="0.25">
      <c r="A10" s="1" t="s">
        <v>12</v>
      </c>
      <c r="B10">
        <v>52.2</v>
      </c>
      <c r="C10" t="s">
        <v>98</v>
      </c>
      <c r="D10" t="s">
        <v>99</v>
      </c>
      <c r="E10" t="s">
        <v>100</v>
      </c>
    </row>
    <row r="11" spans="1:5" x14ac:dyDescent="0.25">
      <c r="A11" s="1" t="s">
        <v>2</v>
      </c>
      <c r="B11">
        <v>80</v>
      </c>
      <c r="C11" s="19" t="s">
        <v>96</v>
      </c>
      <c r="D11">
        <v>10</v>
      </c>
      <c r="E11">
        <f t="array" ref="E11:E35">FREQUENCY(B11:B339, D11:D35)</f>
        <v>0</v>
      </c>
    </row>
    <row r="12" spans="1:5" x14ac:dyDescent="0.25">
      <c r="A12" s="1" t="s">
        <v>2</v>
      </c>
      <c r="B12">
        <v>88.5</v>
      </c>
      <c r="C12" s="19" t="s">
        <v>97</v>
      </c>
      <c r="D12">
        <v>20</v>
      </c>
      <c r="E12">
        <v>0</v>
      </c>
    </row>
    <row r="13" spans="1:5" x14ac:dyDescent="0.25">
      <c r="A13" s="1" t="s">
        <v>2</v>
      </c>
      <c r="B13">
        <v>97.8</v>
      </c>
      <c r="C13" s="19" t="s">
        <v>101</v>
      </c>
      <c r="D13">
        <v>30</v>
      </c>
      <c r="E13">
        <v>39</v>
      </c>
    </row>
    <row r="14" spans="1:5" x14ac:dyDescent="0.25">
      <c r="A14" s="1" t="s">
        <v>2</v>
      </c>
      <c r="B14">
        <v>98</v>
      </c>
      <c r="C14" s="19" t="s">
        <v>102</v>
      </c>
      <c r="D14">
        <v>40</v>
      </c>
      <c r="E14">
        <v>54</v>
      </c>
    </row>
    <row r="15" spans="1:5" x14ac:dyDescent="0.25">
      <c r="A15" s="1" t="s">
        <v>2</v>
      </c>
      <c r="B15">
        <v>84</v>
      </c>
      <c r="C15" s="19" t="s">
        <v>103</v>
      </c>
      <c r="D15">
        <v>50</v>
      </c>
      <c r="E15">
        <v>60</v>
      </c>
    </row>
    <row r="16" spans="1:5" x14ac:dyDescent="0.25">
      <c r="A16" s="1" t="s">
        <v>2</v>
      </c>
      <c r="B16">
        <v>83</v>
      </c>
      <c r="C16" s="19" t="s">
        <v>104</v>
      </c>
      <c r="D16">
        <v>60</v>
      </c>
      <c r="E16">
        <v>59</v>
      </c>
    </row>
    <row r="17" spans="1:5" x14ac:dyDescent="0.25">
      <c r="A17" s="1" t="s">
        <v>2</v>
      </c>
      <c r="B17">
        <v>85.7</v>
      </c>
      <c r="C17" s="19" t="s">
        <v>105</v>
      </c>
      <c r="D17">
        <v>70</v>
      </c>
      <c r="E17">
        <v>44</v>
      </c>
    </row>
    <row r="18" spans="1:5" x14ac:dyDescent="0.25">
      <c r="A18" s="1" t="s">
        <v>2</v>
      </c>
      <c r="B18">
        <v>84.7</v>
      </c>
      <c r="C18" s="19" t="s">
        <v>106</v>
      </c>
      <c r="D18">
        <v>80</v>
      </c>
      <c r="E18">
        <v>34</v>
      </c>
    </row>
    <row r="19" spans="1:5" x14ac:dyDescent="0.25">
      <c r="A19" s="1" t="s">
        <v>2</v>
      </c>
      <c r="B19">
        <v>99</v>
      </c>
      <c r="C19" s="19" t="s">
        <v>107</v>
      </c>
      <c r="D19">
        <v>90</v>
      </c>
      <c r="E19">
        <v>24</v>
      </c>
    </row>
    <row r="20" spans="1:5" x14ac:dyDescent="0.25">
      <c r="A20" s="1" t="s">
        <v>2</v>
      </c>
      <c r="B20">
        <v>89.9</v>
      </c>
      <c r="C20" s="19" t="s">
        <v>108</v>
      </c>
      <c r="D20">
        <v>100</v>
      </c>
      <c r="E20">
        <v>6</v>
      </c>
    </row>
    <row r="21" spans="1:5" x14ac:dyDescent="0.25">
      <c r="A21" s="1" t="s">
        <v>2</v>
      </c>
      <c r="B21">
        <v>113.5</v>
      </c>
      <c r="C21" s="19" t="s">
        <v>109</v>
      </c>
      <c r="D21">
        <v>110</v>
      </c>
      <c r="E21">
        <v>5</v>
      </c>
    </row>
    <row r="22" spans="1:5" x14ac:dyDescent="0.25">
      <c r="A22" s="1" t="s">
        <v>2</v>
      </c>
      <c r="B22">
        <v>84.3</v>
      </c>
      <c r="C22" s="19" t="s">
        <v>110</v>
      </c>
      <c r="D22">
        <v>120</v>
      </c>
      <c r="E22">
        <v>1</v>
      </c>
    </row>
    <row r="23" spans="1:5" x14ac:dyDescent="0.25">
      <c r="A23" s="1" t="s">
        <v>2</v>
      </c>
      <c r="B23">
        <v>82</v>
      </c>
      <c r="C23" s="19" t="s">
        <v>111</v>
      </c>
      <c r="D23">
        <v>130</v>
      </c>
      <c r="E23">
        <v>0</v>
      </c>
    </row>
    <row r="24" spans="1:5" x14ac:dyDescent="0.25">
      <c r="A24" s="1" t="s">
        <v>2</v>
      </c>
      <c r="B24">
        <v>88</v>
      </c>
      <c r="C24" s="19" t="s">
        <v>112</v>
      </c>
      <c r="D24">
        <v>140</v>
      </c>
      <c r="E24">
        <v>2</v>
      </c>
    </row>
    <row r="25" spans="1:5" x14ac:dyDescent="0.25">
      <c r="A25" s="1" t="s">
        <v>2</v>
      </c>
      <c r="B25">
        <v>80.8</v>
      </c>
      <c r="C25" s="19" t="s">
        <v>113</v>
      </c>
      <c r="D25">
        <v>150</v>
      </c>
      <c r="E25">
        <v>0</v>
      </c>
    </row>
    <row r="26" spans="1:5" x14ac:dyDescent="0.25">
      <c r="A26" s="1" t="s">
        <v>2</v>
      </c>
      <c r="B26">
        <v>88.5</v>
      </c>
      <c r="C26" s="19" t="s">
        <v>114</v>
      </c>
      <c r="D26">
        <v>160</v>
      </c>
      <c r="E26">
        <v>0</v>
      </c>
    </row>
    <row r="27" spans="1:5" x14ac:dyDescent="0.25">
      <c r="A27" s="1" t="s">
        <v>2</v>
      </c>
      <c r="B27">
        <v>103.5</v>
      </c>
      <c r="C27" s="19" t="s">
        <v>115</v>
      </c>
      <c r="D27">
        <v>170</v>
      </c>
      <c r="E27">
        <v>0</v>
      </c>
    </row>
    <row r="28" spans="1:5" x14ac:dyDescent="0.25">
      <c r="A28" s="1" t="s">
        <v>2</v>
      </c>
      <c r="B28">
        <v>81.8</v>
      </c>
      <c r="C28" s="19" t="s">
        <v>116</v>
      </c>
      <c r="D28">
        <v>180</v>
      </c>
      <c r="E28">
        <v>0</v>
      </c>
    </row>
    <row r="29" spans="1:5" x14ac:dyDescent="0.25">
      <c r="A29" s="1" t="s">
        <v>2</v>
      </c>
      <c r="B29">
        <v>105.5</v>
      </c>
      <c r="C29" s="19" t="s">
        <v>117</v>
      </c>
      <c r="D29">
        <v>190</v>
      </c>
      <c r="E29">
        <v>0</v>
      </c>
    </row>
    <row r="30" spans="1:5" x14ac:dyDescent="0.25">
      <c r="A30" s="1" t="s">
        <v>2</v>
      </c>
      <c r="B30">
        <v>90</v>
      </c>
      <c r="C30" s="19" t="s">
        <v>118</v>
      </c>
      <c r="D30">
        <v>200</v>
      </c>
      <c r="E30">
        <v>0</v>
      </c>
    </row>
    <row r="31" spans="1:5" x14ac:dyDescent="0.25">
      <c r="A31" s="1" t="s">
        <v>2</v>
      </c>
      <c r="B31">
        <v>89</v>
      </c>
      <c r="C31" s="19" t="s">
        <v>119</v>
      </c>
      <c r="D31">
        <v>210</v>
      </c>
      <c r="E31">
        <v>0</v>
      </c>
    </row>
    <row r="32" spans="1:5" x14ac:dyDescent="0.25">
      <c r="A32" s="1" t="s">
        <v>2</v>
      </c>
      <c r="B32">
        <v>86.5</v>
      </c>
      <c r="C32" s="19" t="s">
        <v>120</v>
      </c>
      <c r="D32">
        <v>220</v>
      </c>
      <c r="E32">
        <v>0</v>
      </c>
    </row>
    <row r="33" spans="1:5" x14ac:dyDescent="0.25">
      <c r="A33" s="1" t="s">
        <v>2</v>
      </c>
      <c r="B33">
        <v>88</v>
      </c>
      <c r="C33" s="19" t="s">
        <v>121</v>
      </c>
      <c r="D33">
        <v>230</v>
      </c>
      <c r="E33">
        <v>1</v>
      </c>
    </row>
    <row r="34" spans="1:5" x14ac:dyDescent="0.25">
      <c r="A34" s="1" t="s">
        <v>2</v>
      </c>
      <c r="B34">
        <v>89</v>
      </c>
      <c r="C34" s="19" t="s">
        <v>122</v>
      </c>
      <c r="D34">
        <v>240</v>
      </c>
      <c r="E34">
        <v>0</v>
      </c>
    </row>
    <row r="35" spans="1:5" x14ac:dyDescent="0.25">
      <c r="A35" s="1" t="s">
        <v>2</v>
      </c>
      <c r="B35">
        <v>86</v>
      </c>
      <c r="C35" s="19" t="s">
        <v>123</v>
      </c>
      <c r="D35">
        <v>250</v>
      </c>
      <c r="E35">
        <v>0</v>
      </c>
    </row>
    <row r="36" spans="1:5" x14ac:dyDescent="0.25">
      <c r="A36" s="1" t="s">
        <v>2</v>
      </c>
      <c r="B36">
        <v>87</v>
      </c>
    </row>
    <row r="37" spans="1:5" x14ac:dyDescent="0.25">
      <c r="A37" s="1" t="s">
        <v>2</v>
      </c>
      <c r="B37">
        <v>97</v>
      </c>
    </row>
    <row r="38" spans="1:5" x14ac:dyDescent="0.25">
      <c r="A38" s="1" t="s">
        <v>2</v>
      </c>
      <c r="B38">
        <v>96</v>
      </c>
    </row>
    <row r="39" spans="1:5" x14ac:dyDescent="0.25">
      <c r="A39" s="1" t="s">
        <v>2</v>
      </c>
      <c r="B39">
        <v>81</v>
      </c>
    </row>
    <row r="40" spans="1:5" x14ac:dyDescent="0.25">
      <c r="A40" s="1" t="s">
        <v>2</v>
      </c>
      <c r="B40">
        <v>103.76897416858277</v>
      </c>
    </row>
    <row r="41" spans="1:5" x14ac:dyDescent="0.25">
      <c r="A41" s="1" t="s">
        <v>2</v>
      </c>
      <c r="B41">
        <v>101.5</v>
      </c>
    </row>
    <row r="42" spans="1:5" x14ac:dyDescent="0.25">
      <c r="A42" s="1" t="s">
        <v>2</v>
      </c>
      <c r="B42">
        <v>130.19999999999999</v>
      </c>
    </row>
    <row r="43" spans="1:5" x14ac:dyDescent="0.25">
      <c r="A43" s="1" t="s">
        <v>2</v>
      </c>
      <c r="B43">
        <v>106.5</v>
      </c>
    </row>
    <row r="44" spans="1:5" x14ac:dyDescent="0.25">
      <c r="A44" s="1" t="s">
        <v>2</v>
      </c>
      <c r="B44">
        <v>130.5</v>
      </c>
    </row>
    <row r="45" spans="1:5" x14ac:dyDescent="0.25">
      <c r="A45" s="1" t="s">
        <v>2</v>
      </c>
      <c r="B45">
        <v>82.5</v>
      </c>
    </row>
    <row r="46" spans="1:5" x14ac:dyDescent="0.25">
      <c r="A46" s="1" t="s">
        <v>2</v>
      </c>
      <c r="B46">
        <v>81</v>
      </c>
    </row>
    <row r="47" spans="1:5" x14ac:dyDescent="0.25">
      <c r="A47" s="1" t="s">
        <v>2</v>
      </c>
      <c r="B47">
        <v>85.5</v>
      </c>
    </row>
    <row r="48" spans="1:5" x14ac:dyDescent="0.25">
      <c r="A48" s="1" t="s">
        <v>2</v>
      </c>
      <c r="B48">
        <v>92.5</v>
      </c>
    </row>
    <row r="49" spans="1:2" x14ac:dyDescent="0.25">
      <c r="A49" s="1" t="s">
        <v>2</v>
      </c>
      <c r="B49">
        <v>226</v>
      </c>
    </row>
    <row r="50" spans="1:2" x14ac:dyDescent="0.25">
      <c r="A50" s="1" t="s">
        <v>2</v>
      </c>
      <c r="B50">
        <v>84.5</v>
      </c>
    </row>
    <row r="51" spans="1:2" x14ac:dyDescent="0.25">
      <c r="A51" s="1" t="s">
        <v>2</v>
      </c>
      <c r="B51">
        <v>53</v>
      </c>
    </row>
    <row r="52" spans="1:2" x14ac:dyDescent="0.25">
      <c r="A52" s="1" t="s">
        <v>2</v>
      </c>
      <c r="B52">
        <v>61.8</v>
      </c>
    </row>
    <row r="53" spans="1:2" x14ac:dyDescent="0.25">
      <c r="A53" s="1" t="s">
        <v>2</v>
      </c>
      <c r="B53">
        <v>56</v>
      </c>
    </row>
    <row r="54" spans="1:2" x14ac:dyDescent="0.25">
      <c r="A54" s="1" t="s">
        <v>2</v>
      </c>
      <c r="B54">
        <v>76.5</v>
      </c>
    </row>
    <row r="55" spans="1:2" x14ac:dyDescent="0.25">
      <c r="A55" s="1" t="s">
        <v>2</v>
      </c>
      <c r="B55">
        <v>62</v>
      </c>
    </row>
    <row r="56" spans="1:2" x14ac:dyDescent="0.25">
      <c r="A56" s="1" t="s">
        <v>2</v>
      </c>
      <c r="B56">
        <v>58.2</v>
      </c>
    </row>
    <row r="57" spans="1:2" x14ac:dyDescent="0.25">
      <c r="A57" s="1" t="s">
        <v>2</v>
      </c>
      <c r="B57">
        <v>68.5</v>
      </c>
    </row>
    <row r="58" spans="1:2" x14ac:dyDescent="0.25">
      <c r="A58" s="1" t="s">
        <v>2</v>
      </c>
      <c r="B58">
        <v>74</v>
      </c>
    </row>
    <row r="59" spans="1:2" x14ac:dyDescent="0.25">
      <c r="A59" s="1" t="s">
        <v>2</v>
      </c>
      <c r="B59">
        <v>70.5</v>
      </c>
    </row>
    <row r="60" spans="1:2" x14ac:dyDescent="0.25">
      <c r="A60" s="1" t="s">
        <v>2</v>
      </c>
      <c r="B60">
        <v>58</v>
      </c>
    </row>
    <row r="61" spans="1:2" x14ac:dyDescent="0.25">
      <c r="A61" s="1" t="s">
        <v>2</v>
      </c>
      <c r="B61">
        <v>59</v>
      </c>
    </row>
    <row r="62" spans="1:2" x14ac:dyDescent="0.25">
      <c r="A62" s="1" t="s">
        <v>2</v>
      </c>
      <c r="B62">
        <v>71.498811178928008</v>
      </c>
    </row>
    <row r="63" spans="1:2" x14ac:dyDescent="0.25">
      <c r="A63" s="1" t="s">
        <v>2</v>
      </c>
      <c r="B63">
        <v>72</v>
      </c>
    </row>
    <row r="64" spans="1:2" x14ac:dyDescent="0.25">
      <c r="A64" s="1" t="s">
        <v>2</v>
      </c>
      <c r="B64">
        <v>53.3</v>
      </c>
    </row>
    <row r="65" spans="1:2" x14ac:dyDescent="0.25">
      <c r="A65" s="1" t="s">
        <v>2</v>
      </c>
      <c r="B65">
        <v>67.2</v>
      </c>
    </row>
    <row r="66" spans="1:2" x14ac:dyDescent="0.25">
      <c r="A66" s="1" t="s">
        <v>2</v>
      </c>
      <c r="B66">
        <v>62.8</v>
      </c>
    </row>
    <row r="67" spans="1:2" x14ac:dyDescent="0.25">
      <c r="A67" s="1" t="s">
        <v>2</v>
      </c>
      <c r="B67">
        <v>55.6</v>
      </c>
    </row>
    <row r="68" spans="1:2" x14ac:dyDescent="0.25">
      <c r="A68" s="1" t="s">
        <v>2</v>
      </c>
      <c r="B68">
        <v>58.5</v>
      </c>
    </row>
    <row r="69" spans="1:2" x14ac:dyDescent="0.25">
      <c r="A69" s="1" t="s">
        <v>2</v>
      </c>
      <c r="B69">
        <v>76.3</v>
      </c>
    </row>
    <row r="70" spans="1:2" x14ac:dyDescent="0.25">
      <c r="A70" s="1" t="s">
        <v>2</v>
      </c>
      <c r="B70">
        <v>73.2</v>
      </c>
    </row>
    <row r="71" spans="1:2" x14ac:dyDescent="0.25">
      <c r="A71" s="1" t="s">
        <v>2</v>
      </c>
      <c r="B71">
        <v>63</v>
      </c>
    </row>
    <row r="72" spans="1:2" x14ac:dyDescent="0.25">
      <c r="A72" s="1" t="s">
        <v>2</v>
      </c>
      <c r="B72">
        <v>71</v>
      </c>
    </row>
    <row r="73" spans="1:2" x14ac:dyDescent="0.25">
      <c r="A73" s="1" t="s">
        <v>2</v>
      </c>
      <c r="B73">
        <v>74.2</v>
      </c>
    </row>
    <row r="74" spans="1:2" x14ac:dyDescent="0.25">
      <c r="A74" s="1" t="s">
        <v>2</v>
      </c>
      <c r="B74">
        <v>67.5</v>
      </c>
    </row>
    <row r="75" spans="1:2" x14ac:dyDescent="0.25">
      <c r="A75" s="1" t="s">
        <v>2</v>
      </c>
      <c r="B75">
        <v>54.8</v>
      </c>
    </row>
    <row r="76" spans="1:2" x14ac:dyDescent="0.25">
      <c r="A76" s="1" t="s">
        <v>2</v>
      </c>
      <c r="B76">
        <v>65</v>
      </c>
    </row>
    <row r="77" spans="1:2" x14ac:dyDescent="0.25">
      <c r="A77" s="1" t="s">
        <v>2</v>
      </c>
      <c r="B77">
        <v>79.7</v>
      </c>
    </row>
    <row r="78" spans="1:2" x14ac:dyDescent="0.25">
      <c r="A78" s="1" t="s">
        <v>2</v>
      </c>
      <c r="B78">
        <v>53.7</v>
      </c>
    </row>
    <row r="79" spans="1:2" x14ac:dyDescent="0.25">
      <c r="A79" s="1" t="s">
        <v>2</v>
      </c>
      <c r="B79">
        <v>65</v>
      </c>
    </row>
    <row r="80" spans="1:2" x14ac:dyDescent="0.25">
      <c r="A80" s="1" t="s">
        <v>2</v>
      </c>
      <c r="B80">
        <v>65.8</v>
      </c>
    </row>
    <row r="81" spans="1:2" x14ac:dyDescent="0.25">
      <c r="A81" s="1" t="s">
        <v>2</v>
      </c>
      <c r="B81">
        <v>78.5</v>
      </c>
    </row>
    <row r="82" spans="1:2" x14ac:dyDescent="0.25">
      <c r="A82" s="1" t="s">
        <v>2</v>
      </c>
      <c r="B82">
        <v>54</v>
      </c>
    </row>
    <row r="83" spans="1:2" x14ac:dyDescent="0.25">
      <c r="A83" s="1" t="s">
        <v>2</v>
      </c>
      <c r="B83">
        <v>66.2</v>
      </c>
    </row>
    <row r="84" spans="1:2" x14ac:dyDescent="0.25">
      <c r="A84" s="1" t="s">
        <v>2</v>
      </c>
      <c r="B84">
        <v>70.7</v>
      </c>
    </row>
    <row r="85" spans="1:2" x14ac:dyDescent="0.25">
      <c r="A85" s="1" t="s">
        <v>2</v>
      </c>
      <c r="B85">
        <v>65</v>
      </c>
    </row>
    <row r="86" spans="1:2" x14ac:dyDescent="0.25">
      <c r="A86" s="1" t="s">
        <v>2</v>
      </c>
      <c r="B86">
        <v>79.5</v>
      </c>
    </row>
    <row r="87" spans="1:2" x14ac:dyDescent="0.25">
      <c r="A87" s="1" t="s">
        <v>2</v>
      </c>
      <c r="B87">
        <v>67.5</v>
      </c>
    </row>
    <row r="88" spans="1:2" x14ac:dyDescent="0.25">
      <c r="A88" s="1" t="s">
        <v>2</v>
      </c>
      <c r="B88">
        <v>67.8</v>
      </c>
    </row>
    <row r="89" spans="1:2" x14ac:dyDescent="0.25">
      <c r="A89" s="1" t="s">
        <v>2</v>
      </c>
      <c r="B89">
        <v>73</v>
      </c>
    </row>
    <row r="90" spans="1:2" x14ac:dyDescent="0.25">
      <c r="A90" s="1" t="s">
        <v>2</v>
      </c>
      <c r="B90">
        <v>62.8</v>
      </c>
    </row>
    <row r="91" spans="1:2" x14ac:dyDescent="0.25">
      <c r="A91" s="1" t="s">
        <v>2</v>
      </c>
      <c r="B91">
        <v>66</v>
      </c>
    </row>
    <row r="92" spans="1:2" x14ac:dyDescent="0.25">
      <c r="A92" s="1" t="s">
        <v>2</v>
      </c>
      <c r="B92">
        <v>72.099999999999994</v>
      </c>
    </row>
    <row r="93" spans="1:2" x14ac:dyDescent="0.25">
      <c r="A93" s="1" t="s">
        <v>2</v>
      </c>
      <c r="B93">
        <v>74.3</v>
      </c>
    </row>
    <row r="94" spans="1:2" x14ac:dyDescent="0.25">
      <c r="A94" s="1" t="s">
        <v>2</v>
      </c>
      <c r="B94">
        <v>56.3</v>
      </c>
    </row>
    <row r="95" spans="1:2" x14ac:dyDescent="0.25">
      <c r="A95" s="1" t="s">
        <v>2</v>
      </c>
      <c r="B95">
        <v>54.2</v>
      </c>
    </row>
    <row r="96" spans="1:2" x14ac:dyDescent="0.25">
      <c r="A96" s="1" t="s">
        <v>2</v>
      </c>
      <c r="B96">
        <v>55.5</v>
      </c>
    </row>
    <row r="97" spans="1:2" x14ac:dyDescent="0.25">
      <c r="A97" s="1" t="s">
        <v>2</v>
      </c>
      <c r="B97">
        <v>72</v>
      </c>
    </row>
    <row r="98" spans="1:2" x14ac:dyDescent="0.25">
      <c r="A98" s="1" t="s">
        <v>2</v>
      </c>
      <c r="B98">
        <v>57.4</v>
      </c>
    </row>
    <row r="99" spans="1:2" x14ac:dyDescent="0.25">
      <c r="A99" s="1" t="s">
        <v>2</v>
      </c>
      <c r="B99">
        <v>73.5</v>
      </c>
    </row>
    <row r="100" spans="1:2" x14ac:dyDescent="0.25">
      <c r="A100" s="1" t="s">
        <v>2</v>
      </c>
      <c r="B100">
        <v>61</v>
      </c>
    </row>
    <row r="101" spans="1:2" x14ac:dyDescent="0.25">
      <c r="A101" s="1" t="s">
        <v>2</v>
      </c>
      <c r="B101">
        <v>70</v>
      </c>
    </row>
    <row r="102" spans="1:2" x14ac:dyDescent="0.25">
      <c r="A102" s="1" t="s">
        <v>2</v>
      </c>
      <c r="B102">
        <v>63.4</v>
      </c>
    </row>
    <row r="103" spans="1:2" x14ac:dyDescent="0.25">
      <c r="A103" s="1" t="s">
        <v>2</v>
      </c>
      <c r="B103">
        <v>62.5</v>
      </c>
    </row>
    <row r="104" spans="1:2" x14ac:dyDescent="0.25">
      <c r="A104" s="1" t="s">
        <v>2</v>
      </c>
      <c r="B104">
        <v>54.5</v>
      </c>
    </row>
    <row r="105" spans="1:2" x14ac:dyDescent="0.25">
      <c r="A105" s="1" t="s">
        <v>2</v>
      </c>
      <c r="B105">
        <v>64.5</v>
      </c>
    </row>
    <row r="106" spans="1:2" x14ac:dyDescent="0.25">
      <c r="A106" s="1" t="s">
        <v>2</v>
      </c>
      <c r="B106">
        <v>56.5</v>
      </c>
    </row>
    <row r="107" spans="1:2" x14ac:dyDescent="0.25">
      <c r="A107" s="1" t="s">
        <v>2</v>
      </c>
      <c r="B107">
        <v>59.5</v>
      </c>
    </row>
    <row r="108" spans="1:2" x14ac:dyDescent="0.25">
      <c r="A108" s="1" t="s">
        <v>2</v>
      </c>
      <c r="B108">
        <v>56.8</v>
      </c>
    </row>
    <row r="109" spans="1:2" x14ac:dyDescent="0.25">
      <c r="A109" s="1" t="s">
        <v>2</v>
      </c>
      <c r="B109">
        <v>56.5</v>
      </c>
    </row>
    <row r="110" spans="1:2" x14ac:dyDescent="0.25">
      <c r="A110" s="1" t="s">
        <v>2</v>
      </c>
      <c r="B110">
        <v>77</v>
      </c>
    </row>
    <row r="111" spans="1:2" x14ac:dyDescent="0.25">
      <c r="A111" s="1" t="s">
        <v>2</v>
      </c>
      <c r="B111">
        <v>71</v>
      </c>
    </row>
    <row r="112" spans="1:2" x14ac:dyDescent="0.25">
      <c r="A112" s="1" t="s">
        <v>2</v>
      </c>
      <c r="B112">
        <v>58</v>
      </c>
    </row>
    <row r="113" spans="1:2" x14ac:dyDescent="0.25">
      <c r="A113" s="1" t="s">
        <v>2</v>
      </c>
      <c r="B113">
        <v>76</v>
      </c>
    </row>
    <row r="114" spans="1:2" x14ac:dyDescent="0.25">
      <c r="A114" s="1" t="s">
        <v>2</v>
      </c>
      <c r="B114">
        <v>68.5</v>
      </c>
    </row>
    <row r="115" spans="1:2" x14ac:dyDescent="0.25">
      <c r="A115" s="1" t="s">
        <v>2</v>
      </c>
      <c r="B115">
        <v>54.3</v>
      </c>
    </row>
    <row r="116" spans="1:2" x14ac:dyDescent="0.25">
      <c r="A116" s="1" t="s">
        <v>2</v>
      </c>
      <c r="B116">
        <v>70</v>
      </c>
    </row>
    <row r="117" spans="1:2" x14ac:dyDescent="0.25">
      <c r="A117" s="1" t="s">
        <v>2</v>
      </c>
      <c r="B117">
        <v>69</v>
      </c>
    </row>
    <row r="118" spans="1:2" x14ac:dyDescent="0.25">
      <c r="A118" s="1" t="s">
        <v>2</v>
      </c>
      <c r="B118">
        <v>53.2</v>
      </c>
    </row>
    <row r="119" spans="1:2" x14ac:dyDescent="0.25">
      <c r="A119" s="1" t="s">
        <v>2</v>
      </c>
      <c r="B119">
        <v>55.8</v>
      </c>
    </row>
    <row r="120" spans="1:2" x14ac:dyDescent="0.25">
      <c r="A120" s="1" t="s">
        <v>2</v>
      </c>
      <c r="B120">
        <v>64</v>
      </c>
    </row>
    <row r="121" spans="1:2" x14ac:dyDescent="0.25">
      <c r="A121" s="1" t="s">
        <v>2</v>
      </c>
      <c r="B121">
        <v>66</v>
      </c>
    </row>
    <row r="122" spans="1:2" x14ac:dyDescent="0.25">
      <c r="A122" s="1" t="s">
        <v>2</v>
      </c>
      <c r="B122">
        <v>57</v>
      </c>
    </row>
    <row r="123" spans="1:2" x14ac:dyDescent="0.25">
      <c r="A123" s="1" t="s">
        <v>2</v>
      </c>
      <c r="B123">
        <v>58</v>
      </c>
    </row>
    <row r="124" spans="1:2" x14ac:dyDescent="0.25">
      <c r="A124" s="1" t="s">
        <v>2</v>
      </c>
      <c r="B124">
        <v>69</v>
      </c>
    </row>
    <row r="125" spans="1:2" x14ac:dyDescent="0.25">
      <c r="A125" s="1" t="s">
        <v>2</v>
      </c>
      <c r="B125">
        <v>53.1</v>
      </c>
    </row>
    <row r="126" spans="1:2" x14ac:dyDescent="0.25">
      <c r="A126" s="1" t="s">
        <v>2</v>
      </c>
      <c r="B126">
        <v>62</v>
      </c>
    </row>
    <row r="127" spans="1:2" x14ac:dyDescent="0.25">
      <c r="A127" s="1" t="s">
        <v>2</v>
      </c>
      <c r="B127">
        <v>67.5</v>
      </c>
    </row>
    <row r="128" spans="1:2" x14ac:dyDescent="0.25">
      <c r="A128" s="1" t="s">
        <v>2</v>
      </c>
      <c r="B128">
        <v>72.5</v>
      </c>
    </row>
    <row r="129" spans="1:2" x14ac:dyDescent="0.25">
      <c r="A129" s="1" t="s">
        <v>2</v>
      </c>
      <c r="B129">
        <v>78.2</v>
      </c>
    </row>
    <row r="130" spans="1:2" x14ac:dyDescent="0.25">
      <c r="A130" s="1" t="s">
        <v>2</v>
      </c>
      <c r="B130">
        <v>66.5</v>
      </c>
    </row>
    <row r="131" spans="1:2" x14ac:dyDescent="0.25">
      <c r="A131" s="1" t="s">
        <v>2</v>
      </c>
      <c r="B131">
        <v>68.5</v>
      </c>
    </row>
    <row r="132" spans="1:2" x14ac:dyDescent="0.25">
      <c r="A132" s="1" t="s">
        <v>2</v>
      </c>
      <c r="B132">
        <v>56.8</v>
      </c>
    </row>
    <row r="133" spans="1:2" x14ac:dyDescent="0.25">
      <c r="A133" s="1" t="s">
        <v>2</v>
      </c>
      <c r="B133">
        <v>71</v>
      </c>
    </row>
    <row r="134" spans="1:2" x14ac:dyDescent="0.25">
      <c r="A134" s="1" t="s">
        <v>2</v>
      </c>
      <c r="B134">
        <v>58.5</v>
      </c>
    </row>
    <row r="135" spans="1:2" x14ac:dyDescent="0.25">
      <c r="A135" s="1" t="s">
        <v>2</v>
      </c>
      <c r="B135">
        <v>57.2</v>
      </c>
    </row>
    <row r="136" spans="1:2" x14ac:dyDescent="0.25">
      <c r="A136" s="1" t="s">
        <v>2</v>
      </c>
      <c r="B136">
        <v>56.5</v>
      </c>
    </row>
    <row r="137" spans="1:2" x14ac:dyDescent="0.25">
      <c r="A137" s="1" t="s">
        <v>2</v>
      </c>
      <c r="B137">
        <v>60</v>
      </c>
    </row>
    <row r="138" spans="1:2" x14ac:dyDescent="0.25">
      <c r="A138" s="1" t="s">
        <v>2</v>
      </c>
      <c r="B138">
        <v>66</v>
      </c>
    </row>
    <row r="139" spans="1:2" x14ac:dyDescent="0.25">
      <c r="A139" s="1" t="s">
        <v>2</v>
      </c>
      <c r="B139">
        <v>72.2</v>
      </c>
    </row>
    <row r="140" spans="1:2" x14ac:dyDescent="0.25">
      <c r="A140" s="1" t="s">
        <v>2</v>
      </c>
      <c r="B140">
        <v>64.8</v>
      </c>
    </row>
    <row r="141" spans="1:2" x14ac:dyDescent="0.25">
      <c r="A141" s="1" t="s">
        <v>2</v>
      </c>
      <c r="B141">
        <v>54.8</v>
      </c>
    </row>
    <row r="142" spans="1:2" x14ac:dyDescent="0.25">
      <c r="A142" s="1" t="s">
        <v>2</v>
      </c>
      <c r="B142">
        <v>69.3</v>
      </c>
    </row>
    <row r="143" spans="1:2" x14ac:dyDescent="0.25">
      <c r="A143" s="1" t="s">
        <v>2</v>
      </c>
      <c r="B143">
        <v>61.5</v>
      </c>
    </row>
    <row r="144" spans="1:2" x14ac:dyDescent="0.25">
      <c r="A144" s="1" t="s">
        <v>2</v>
      </c>
      <c r="B144">
        <v>72</v>
      </c>
    </row>
    <row r="145" spans="1:2" x14ac:dyDescent="0.25">
      <c r="A145" s="1" t="s">
        <v>2</v>
      </c>
      <c r="B145">
        <v>55</v>
      </c>
    </row>
    <row r="146" spans="1:2" x14ac:dyDescent="0.25">
      <c r="A146" s="1" t="s">
        <v>2</v>
      </c>
      <c r="B146">
        <v>63.2</v>
      </c>
    </row>
    <row r="147" spans="1:2" x14ac:dyDescent="0.25">
      <c r="A147" s="1" t="s">
        <v>2</v>
      </c>
      <c r="B147">
        <v>77.8</v>
      </c>
    </row>
    <row r="148" spans="1:2" x14ac:dyDescent="0.25">
      <c r="A148" s="1" t="s">
        <v>2</v>
      </c>
      <c r="B148">
        <v>62.1</v>
      </c>
    </row>
    <row r="149" spans="1:2" x14ac:dyDescent="0.25">
      <c r="A149" s="1" t="s">
        <v>2</v>
      </c>
      <c r="B149">
        <v>68</v>
      </c>
    </row>
    <row r="150" spans="1:2" x14ac:dyDescent="0.25">
      <c r="A150" s="1" t="s">
        <v>2</v>
      </c>
      <c r="B150">
        <v>62.5</v>
      </c>
    </row>
    <row r="151" spans="1:2" x14ac:dyDescent="0.25">
      <c r="A151" s="1" t="s">
        <v>2</v>
      </c>
      <c r="B151">
        <v>56.2</v>
      </c>
    </row>
    <row r="152" spans="1:2" x14ac:dyDescent="0.25">
      <c r="A152" s="1" t="s">
        <v>2</v>
      </c>
      <c r="B152">
        <v>59</v>
      </c>
    </row>
    <row r="153" spans="1:2" x14ac:dyDescent="0.25">
      <c r="A153" s="1" t="s">
        <v>2</v>
      </c>
      <c r="B153">
        <v>65.2</v>
      </c>
    </row>
    <row r="154" spans="1:2" x14ac:dyDescent="0.25">
      <c r="A154" s="1" t="s">
        <v>2</v>
      </c>
      <c r="B154">
        <v>71.5</v>
      </c>
    </row>
    <row r="155" spans="1:2" x14ac:dyDescent="0.25">
      <c r="A155" s="1" t="s">
        <v>2</v>
      </c>
      <c r="B155">
        <v>57.2</v>
      </c>
    </row>
    <row r="156" spans="1:2" x14ac:dyDescent="0.25">
      <c r="A156" s="1" t="s">
        <v>2</v>
      </c>
      <c r="B156">
        <v>59.5</v>
      </c>
    </row>
    <row r="157" spans="1:2" x14ac:dyDescent="0.25">
      <c r="A157" s="1" t="s">
        <v>2</v>
      </c>
      <c r="B157">
        <v>60.8</v>
      </c>
    </row>
    <row r="158" spans="1:2" x14ac:dyDescent="0.25">
      <c r="A158" s="1" t="s">
        <v>2</v>
      </c>
      <c r="B158">
        <v>75</v>
      </c>
    </row>
    <row r="159" spans="1:2" x14ac:dyDescent="0.25">
      <c r="A159" s="1" t="s">
        <v>2</v>
      </c>
      <c r="B159">
        <v>63</v>
      </c>
    </row>
    <row r="160" spans="1:2" x14ac:dyDescent="0.25">
      <c r="A160" s="1" t="s">
        <v>2</v>
      </c>
      <c r="B160">
        <v>54.5</v>
      </c>
    </row>
    <row r="161" spans="1:2" x14ac:dyDescent="0.25">
      <c r="A161" s="1" t="s">
        <v>2</v>
      </c>
      <c r="B161">
        <v>71</v>
      </c>
    </row>
    <row r="162" spans="1:2" x14ac:dyDescent="0.25">
      <c r="A162" s="1" t="s">
        <v>2</v>
      </c>
      <c r="B162">
        <v>72.5</v>
      </c>
    </row>
    <row r="163" spans="1:2" x14ac:dyDescent="0.25">
      <c r="A163" s="1" t="s">
        <v>2</v>
      </c>
      <c r="B163">
        <v>78</v>
      </c>
    </row>
    <row r="164" spans="1:2" x14ac:dyDescent="0.25">
      <c r="A164" s="1" t="s">
        <v>2</v>
      </c>
      <c r="B164">
        <v>59</v>
      </c>
    </row>
    <row r="165" spans="1:2" x14ac:dyDescent="0.25">
      <c r="A165" s="1" t="s">
        <v>2</v>
      </c>
      <c r="B165">
        <v>59</v>
      </c>
    </row>
    <row r="166" spans="1:2" x14ac:dyDescent="0.25">
      <c r="A166" s="1" t="s">
        <v>2</v>
      </c>
      <c r="B166">
        <v>63.5</v>
      </c>
    </row>
    <row r="167" spans="1:2" x14ac:dyDescent="0.25">
      <c r="A167" s="1" t="s">
        <v>2</v>
      </c>
      <c r="B167">
        <v>65.3</v>
      </c>
    </row>
    <row r="168" spans="1:2" x14ac:dyDescent="0.25">
      <c r="A168" s="1" t="s">
        <v>2</v>
      </c>
      <c r="B168">
        <v>79.5</v>
      </c>
    </row>
    <row r="169" spans="1:2" x14ac:dyDescent="0.25">
      <c r="A169" s="1" t="s">
        <v>2</v>
      </c>
      <c r="B169">
        <v>54.2</v>
      </c>
    </row>
    <row r="170" spans="1:2" x14ac:dyDescent="0.25">
      <c r="A170" s="1" t="s">
        <v>2</v>
      </c>
      <c r="B170">
        <v>53.5</v>
      </c>
    </row>
    <row r="171" spans="1:2" x14ac:dyDescent="0.25">
      <c r="A171" s="1" t="s">
        <v>2</v>
      </c>
      <c r="B171">
        <v>30</v>
      </c>
    </row>
    <row r="172" spans="1:2" x14ac:dyDescent="0.25">
      <c r="A172" s="1" t="s">
        <v>2</v>
      </c>
      <c r="B172">
        <v>30</v>
      </c>
    </row>
    <row r="173" spans="1:2" x14ac:dyDescent="0.25">
      <c r="A173" s="1" t="s">
        <v>2</v>
      </c>
      <c r="B173">
        <v>30</v>
      </c>
    </row>
    <row r="174" spans="1:2" x14ac:dyDescent="0.25">
      <c r="A174" s="1" t="s">
        <v>2</v>
      </c>
      <c r="B174">
        <v>49.2</v>
      </c>
    </row>
    <row r="175" spans="1:2" x14ac:dyDescent="0.25">
      <c r="A175" s="1" t="s">
        <v>2</v>
      </c>
      <c r="B175">
        <v>52.2</v>
      </c>
    </row>
    <row r="176" spans="1:2" x14ac:dyDescent="0.25">
      <c r="A176" s="1" t="s">
        <v>2</v>
      </c>
      <c r="B176">
        <v>51.8</v>
      </c>
    </row>
    <row r="177" spans="1:2" x14ac:dyDescent="0.25">
      <c r="A177" s="1" t="s">
        <v>2</v>
      </c>
      <c r="B177">
        <v>48.9</v>
      </c>
    </row>
    <row r="178" spans="1:2" x14ac:dyDescent="0.25">
      <c r="A178" s="1" t="s">
        <v>2</v>
      </c>
      <c r="B178">
        <v>51.9</v>
      </c>
    </row>
    <row r="179" spans="1:2" x14ac:dyDescent="0.25">
      <c r="A179" s="1" t="s">
        <v>2</v>
      </c>
      <c r="B179">
        <v>42.5</v>
      </c>
    </row>
    <row r="180" spans="1:2" x14ac:dyDescent="0.25">
      <c r="A180" s="1" t="s">
        <v>2</v>
      </c>
      <c r="B180">
        <v>47.5</v>
      </c>
    </row>
    <row r="181" spans="1:2" x14ac:dyDescent="0.25">
      <c r="A181" s="1" t="s">
        <v>2</v>
      </c>
      <c r="B181">
        <v>38</v>
      </c>
    </row>
    <row r="182" spans="1:2" x14ac:dyDescent="0.25">
      <c r="A182" s="1" t="s">
        <v>2</v>
      </c>
      <c r="B182">
        <v>46.8</v>
      </c>
    </row>
    <row r="183" spans="1:2" x14ac:dyDescent="0.25">
      <c r="A183" s="1" t="s">
        <v>2</v>
      </c>
      <c r="B183">
        <v>39.799999999999997</v>
      </c>
    </row>
    <row r="184" spans="1:2" x14ac:dyDescent="0.25">
      <c r="A184" s="1" t="s">
        <v>2</v>
      </c>
      <c r="B184">
        <v>31</v>
      </c>
    </row>
    <row r="185" spans="1:2" x14ac:dyDescent="0.25">
      <c r="A185" s="1" t="s">
        <v>2</v>
      </c>
      <c r="B185">
        <v>48.7</v>
      </c>
    </row>
    <row r="186" spans="1:2" x14ac:dyDescent="0.25">
      <c r="A186" s="1" t="s">
        <v>2</v>
      </c>
      <c r="B186">
        <v>37</v>
      </c>
    </row>
    <row r="187" spans="1:2" x14ac:dyDescent="0.25">
      <c r="A187" s="1" t="s">
        <v>2</v>
      </c>
      <c r="B187">
        <v>37</v>
      </c>
    </row>
    <row r="188" spans="1:2" x14ac:dyDescent="0.25">
      <c r="A188" s="1" t="s">
        <v>2</v>
      </c>
      <c r="B188">
        <v>31.7</v>
      </c>
    </row>
    <row r="189" spans="1:2" x14ac:dyDescent="0.25">
      <c r="A189" s="1" t="s">
        <v>2</v>
      </c>
      <c r="B189">
        <v>31</v>
      </c>
    </row>
    <row r="190" spans="1:2" x14ac:dyDescent="0.25">
      <c r="A190" s="1" t="s">
        <v>2</v>
      </c>
      <c r="B190">
        <v>41.3</v>
      </c>
    </row>
    <row r="191" spans="1:2" x14ac:dyDescent="0.25">
      <c r="A191" s="1" t="s">
        <v>2</v>
      </c>
      <c r="B191">
        <v>35</v>
      </c>
    </row>
    <row r="192" spans="1:2" x14ac:dyDescent="0.25">
      <c r="A192" s="1" t="s">
        <v>2</v>
      </c>
      <c r="B192">
        <v>52.5</v>
      </c>
    </row>
    <row r="193" spans="1:2" x14ac:dyDescent="0.25">
      <c r="A193" s="1" t="s">
        <v>2</v>
      </c>
      <c r="B193">
        <v>41.2</v>
      </c>
    </row>
    <row r="194" spans="1:2" x14ac:dyDescent="0.25">
      <c r="A194" s="1" t="s">
        <v>2</v>
      </c>
      <c r="B194">
        <v>34.200000000000003</v>
      </c>
    </row>
    <row r="195" spans="1:2" x14ac:dyDescent="0.25">
      <c r="A195" s="1" t="s">
        <v>2</v>
      </c>
      <c r="B195">
        <v>40.5</v>
      </c>
    </row>
    <row r="196" spans="1:2" x14ac:dyDescent="0.25">
      <c r="A196" s="1" t="s">
        <v>2</v>
      </c>
      <c r="B196">
        <v>39</v>
      </c>
    </row>
    <row r="197" spans="1:2" x14ac:dyDescent="0.25">
      <c r="A197" s="1" t="s">
        <v>2</v>
      </c>
      <c r="B197">
        <v>32.5</v>
      </c>
    </row>
    <row r="198" spans="1:2" x14ac:dyDescent="0.25">
      <c r="A198" s="1" t="s">
        <v>2</v>
      </c>
      <c r="B198">
        <v>46</v>
      </c>
    </row>
    <row r="199" spans="1:2" x14ac:dyDescent="0.25">
      <c r="A199" s="1" t="s">
        <v>2</v>
      </c>
      <c r="B199">
        <v>48.7</v>
      </c>
    </row>
    <row r="200" spans="1:2" x14ac:dyDescent="0.25">
      <c r="A200" s="1" t="s">
        <v>2</v>
      </c>
      <c r="B200">
        <v>48.6</v>
      </c>
    </row>
    <row r="201" spans="1:2" x14ac:dyDescent="0.25">
      <c r="A201" s="1" t="s">
        <v>2</v>
      </c>
      <c r="B201">
        <v>42</v>
      </c>
    </row>
    <row r="202" spans="1:2" x14ac:dyDescent="0.25">
      <c r="A202" s="1" t="s">
        <v>2</v>
      </c>
      <c r="B202">
        <v>34.5</v>
      </c>
    </row>
    <row r="203" spans="1:2" x14ac:dyDescent="0.25">
      <c r="A203" s="1" t="s">
        <v>2</v>
      </c>
      <c r="B203">
        <v>33.4</v>
      </c>
    </row>
    <row r="204" spans="1:2" x14ac:dyDescent="0.25">
      <c r="A204" s="1" t="s">
        <v>2</v>
      </c>
      <c r="B204">
        <v>51.2</v>
      </c>
    </row>
    <row r="205" spans="1:2" x14ac:dyDescent="0.25">
      <c r="A205" s="1" t="s">
        <v>2</v>
      </c>
      <c r="B205">
        <v>50.5</v>
      </c>
    </row>
    <row r="206" spans="1:2" x14ac:dyDescent="0.25">
      <c r="A206" s="1" t="s">
        <v>2</v>
      </c>
      <c r="B206">
        <v>43</v>
      </c>
    </row>
    <row r="207" spans="1:2" x14ac:dyDescent="0.25">
      <c r="A207" s="1" t="s">
        <v>2</v>
      </c>
      <c r="B207">
        <v>44.5</v>
      </c>
    </row>
    <row r="208" spans="1:2" x14ac:dyDescent="0.25">
      <c r="A208" s="1" t="s">
        <v>2</v>
      </c>
      <c r="B208">
        <v>43.5</v>
      </c>
    </row>
    <row r="209" spans="1:2" x14ac:dyDescent="0.25">
      <c r="A209" s="1" t="s">
        <v>2</v>
      </c>
      <c r="B209">
        <v>50.5</v>
      </c>
    </row>
    <row r="210" spans="1:2" x14ac:dyDescent="0.25">
      <c r="A210" s="1" t="s">
        <v>2</v>
      </c>
      <c r="B210">
        <v>33.5</v>
      </c>
    </row>
    <row r="211" spans="1:2" x14ac:dyDescent="0.25">
      <c r="A211" s="1" t="s">
        <v>2</v>
      </c>
      <c r="B211">
        <v>32.5</v>
      </c>
    </row>
    <row r="212" spans="1:2" x14ac:dyDescent="0.25">
      <c r="A212" s="1" t="s">
        <v>2</v>
      </c>
      <c r="B212">
        <v>36.799999999999997</v>
      </c>
    </row>
    <row r="213" spans="1:2" x14ac:dyDescent="0.25">
      <c r="A213" s="1" t="s">
        <v>2</v>
      </c>
      <c r="B213">
        <v>35.700000000000003</v>
      </c>
    </row>
    <row r="214" spans="1:2" x14ac:dyDescent="0.25">
      <c r="A214" s="7" t="s">
        <v>2</v>
      </c>
      <c r="B214">
        <v>32.200000000000003</v>
      </c>
    </row>
    <row r="215" spans="1:2" x14ac:dyDescent="0.25">
      <c r="A215" s="1" t="s">
        <v>2</v>
      </c>
      <c r="B215">
        <v>30.2</v>
      </c>
    </row>
    <row r="216" spans="1:2" x14ac:dyDescent="0.25">
      <c r="A216" s="1" t="s">
        <v>2</v>
      </c>
      <c r="B216">
        <v>52.8</v>
      </c>
    </row>
    <row r="217" spans="1:2" x14ac:dyDescent="0.25">
      <c r="A217" s="1" t="s">
        <v>2</v>
      </c>
      <c r="B217">
        <v>46</v>
      </c>
    </row>
    <row r="218" spans="1:2" x14ac:dyDescent="0.25">
      <c r="A218" s="1" t="s">
        <v>2</v>
      </c>
      <c r="B218">
        <v>49</v>
      </c>
    </row>
    <row r="219" spans="1:2" x14ac:dyDescent="0.25">
      <c r="A219" s="1" t="s">
        <v>2</v>
      </c>
      <c r="B219">
        <v>34.799999999999997</v>
      </c>
    </row>
    <row r="220" spans="1:2" x14ac:dyDescent="0.25">
      <c r="A220" s="1" t="s">
        <v>2</v>
      </c>
      <c r="B220">
        <v>48.7</v>
      </c>
    </row>
    <row r="221" spans="1:2" x14ac:dyDescent="0.25">
      <c r="A221" s="1" t="s">
        <v>2</v>
      </c>
      <c r="B221">
        <v>31.5</v>
      </c>
    </row>
    <row r="222" spans="1:2" x14ac:dyDescent="0.25">
      <c r="A222" s="1" t="s">
        <v>2</v>
      </c>
      <c r="B222">
        <v>49.2</v>
      </c>
    </row>
    <row r="223" spans="1:2" x14ac:dyDescent="0.25">
      <c r="A223" s="1" t="s">
        <v>2</v>
      </c>
      <c r="B223">
        <v>44.5</v>
      </c>
    </row>
    <row r="224" spans="1:2" x14ac:dyDescent="0.25">
      <c r="A224" s="1" t="s">
        <v>2</v>
      </c>
      <c r="B224">
        <v>38.799999999999997</v>
      </c>
    </row>
    <row r="225" spans="1:2" x14ac:dyDescent="0.25">
      <c r="A225" s="1" t="s">
        <v>2</v>
      </c>
      <c r="B225">
        <v>48</v>
      </c>
    </row>
    <row r="226" spans="1:2" x14ac:dyDescent="0.25">
      <c r="A226" s="1" t="s">
        <v>2</v>
      </c>
      <c r="B226">
        <v>52</v>
      </c>
    </row>
    <row r="227" spans="1:2" x14ac:dyDescent="0.25">
      <c r="A227" s="1" t="s">
        <v>2</v>
      </c>
      <c r="B227">
        <v>52</v>
      </c>
    </row>
    <row r="228" spans="1:2" x14ac:dyDescent="0.25">
      <c r="A228" s="1" t="s">
        <v>2</v>
      </c>
      <c r="B228">
        <v>40.5</v>
      </c>
    </row>
    <row r="229" spans="1:2" x14ac:dyDescent="0.25">
      <c r="A229" s="1" t="s">
        <v>2</v>
      </c>
      <c r="B229">
        <v>48.3</v>
      </c>
    </row>
    <row r="230" spans="1:2" x14ac:dyDescent="0.25">
      <c r="A230" s="1" t="s">
        <v>2</v>
      </c>
      <c r="B230">
        <v>35.1</v>
      </c>
    </row>
    <row r="231" spans="1:2" x14ac:dyDescent="0.25">
      <c r="A231" s="1" t="s">
        <v>2</v>
      </c>
      <c r="B231">
        <v>32</v>
      </c>
    </row>
    <row r="232" spans="1:2" x14ac:dyDescent="0.25">
      <c r="A232" s="1" t="s">
        <v>2</v>
      </c>
      <c r="B232">
        <v>47</v>
      </c>
    </row>
    <row r="233" spans="1:2" x14ac:dyDescent="0.25">
      <c r="A233" s="1" t="s">
        <v>2</v>
      </c>
      <c r="B233">
        <v>34</v>
      </c>
    </row>
    <row r="234" spans="1:2" x14ac:dyDescent="0.25">
      <c r="A234" s="1" t="s">
        <v>2</v>
      </c>
      <c r="B234">
        <v>52.5</v>
      </c>
    </row>
    <row r="235" spans="1:2" x14ac:dyDescent="0.25">
      <c r="A235" s="1" t="s">
        <v>2</v>
      </c>
      <c r="B235">
        <v>30.5</v>
      </c>
    </row>
    <row r="236" spans="1:2" x14ac:dyDescent="0.25">
      <c r="A236" s="1" t="s">
        <v>2</v>
      </c>
      <c r="B236">
        <v>43.5</v>
      </c>
    </row>
    <row r="237" spans="1:2" x14ac:dyDescent="0.25">
      <c r="A237" s="1" t="s">
        <v>2</v>
      </c>
      <c r="B237">
        <v>36</v>
      </c>
    </row>
    <row r="238" spans="1:2" x14ac:dyDescent="0.25">
      <c r="A238" s="1" t="s">
        <v>2</v>
      </c>
      <c r="B238">
        <v>33</v>
      </c>
    </row>
    <row r="239" spans="1:2" x14ac:dyDescent="0.25">
      <c r="A239" s="1" t="s">
        <v>2</v>
      </c>
      <c r="B239">
        <v>43.5</v>
      </c>
    </row>
    <row r="240" spans="1:2" x14ac:dyDescent="0.25">
      <c r="A240" s="1" t="s">
        <v>2</v>
      </c>
      <c r="B240">
        <v>49</v>
      </c>
    </row>
    <row r="241" spans="1:2" x14ac:dyDescent="0.25">
      <c r="A241" s="1" t="s">
        <v>2</v>
      </c>
      <c r="B241">
        <v>38.799999999999997</v>
      </c>
    </row>
    <row r="242" spans="1:2" x14ac:dyDescent="0.25">
      <c r="A242" s="1" t="s">
        <v>2</v>
      </c>
      <c r="B242">
        <v>49</v>
      </c>
    </row>
    <row r="243" spans="1:2" x14ac:dyDescent="0.25">
      <c r="A243" s="1" t="s">
        <v>2</v>
      </c>
      <c r="B243">
        <v>45</v>
      </c>
    </row>
    <row r="244" spans="1:2" x14ac:dyDescent="0.25">
      <c r="A244" s="1" t="s">
        <v>2</v>
      </c>
      <c r="B244">
        <v>45</v>
      </c>
    </row>
    <row r="245" spans="1:2" x14ac:dyDescent="0.25">
      <c r="A245" s="1" t="s">
        <v>2</v>
      </c>
      <c r="B245">
        <v>43</v>
      </c>
    </row>
    <row r="246" spans="1:2" x14ac:dyDescent="0.25">
      <c r="A246" s="1" t="s">
        <v>2</v>
      </c>
      <c r="B246">
        <v>36.1</v>
      </c>
    </row>
    <row r="247" spans="1:2" x14ac:dyDescent="0.25">
      <c r="A247" s="1" t="s">
        <v>2</v>
      </c>
      <c r="B247">
        <v>40.15</v>
      </c>
    </row>
    <row r="248" spans="1:2" x14ac:dyDescent="0.25">
      <c r="A248" s="1" t="s">
        <v>2</v>
      </c>
      <c r="B248">
        <v>49.5</v>
      </c>
    </row>
    <row r="249" spans="1:2" x14ac:dyDescent="0.25">
      <c r="A249" s="1" t="s">
        <v>2</v>
      </c>
      <c r="B249">
        <v>43</v>
      </c>
    </row>
    <row r="250" spans="1:2" x14ac:dyDescent="0.25">
      <c r="A250" s="1" t="s">
        <v>2</v>
      </c>
      <c r="B250">
        <v>39</v>
      </c>
    </row>
    <row r="251" spans="1:2" x14ac:dyDescent="0.25">
      <c r="A251" s="1" t="s">
        <v>2</v>
      </c>
      <c r="B251">
        <v>41</v>
      </c>
    </row>
    <row r="252" spans="1:2" x14ac:dyDescent="0.25">
      <c r="A252" s="1" t="s">
        <v>2</v>
      </c>
      <c r="B252">
        <v>35</v>
      </c>
    </row>
    <row r="253" spans="1:2" x14ac:dyDescent="0.25">
      <c r="A253" s="1" t="s">
        <v>2</v>
      </c>
      <c r="B253">
        <v>44</v>
      </c>
    </row>
    <row r="254" spans="1:2" x14ac:dyDescent="0.25">
      <c r="A254" s="1" t="s">
        <v>2</v>
      </c>
      <c r="B254">
        <v>41</v>
      </c>
    </row>
    <row r="255" spans="1:2" x14ac:dyDescent="0.25">
      <c r="A255" s="1" t="s">
        <v>2</v>
      </c>
      <c r="B255">
        <v>31.8</v>
      </c>
    </row>
    <row r="256" spans="1:2" x14ac:dyDescent="0.25">
      <c r="A256" s="1" t="s">
        <v>2</v>
      </c>
      <c r="B256">
        <v>42.1</v>
      </c>
    </row>
    <row r="257" spans="1:2" x14ac:dyDescent="0.25">
      <c r="A257" s="1" t="s">
        <v>2</v>
      </c>
      <c r="B257">
        <v>39.200000000000003</v>
      </c>
    </row>
    <row r="258" spans="1:2" x14ac:dyDescent="0.25">
      <c r="A258" s="1" t="s">
        <v>2</v>
      </c>
      <c r="B258">
        <v>48.5</v>
      </c>
    </row>
    <row r="259" spans="1:2" x14ac:dyDescent="0.25">
      <c r="A259" s="1" t="s">
        <v>2</v>
      </c>
      <c r="B259">
        <v>37</v>
      </c>
    </row>
    <row r="260" spans="1:2" x14ac:dyDescent="0.25">
      <c r="A260" s="1" t="s">
        <v>2</v>
      </c>
      <c r="B260">
        <v>51.2</v>
      </c>
    </row>
    <row r="261" spans="1:2" x14ac:dyDescent="0.25">
      <c r="A261" s="1" t="s">
        <v>2</v>
      </c>
      <c r="B261">
        <v>42</v>
      </c>
    </row>
    <row r="262" spans="1:2" x14ac:dyDescent="0.25">
      <c r="A262" s="1" t="s">
        <v>2</v>
      </c>
      <c r="B262">
        <v>48</v>
      </c>
    </row>
    <row r="263" spans="1:2" x14ac:dyDescent="0.25">
      <c r="A263" s="1" t="s">
        <v>2</v>
      </c>
      <c r="B263">
        <v>36.4</v>
      </c>
    </row>
    <row r="264" spans="1:2" x14ac:dyDescent="0.25">
      <c r="A264" s="1" t="s">
        <v>2</v>
      </c>
      <c r="B264">
        <v>41.2</v>
      </c>
    </row>
    <row r="265" spans="1:2" x14ac:dyDescent="0.25">
      <c r="A265" s="1" t="s">
        <v>2</v>
      </c>
      <c r="B265">
        <v>47.8</v>
      </c>
    </row>
    <row r="266" spans="1:2" x14ac:dyDescent="0.25">
      <c r="A266" s="1" t="s">
        <v>2</v>
      </c>
      <c r="B266">
        <v>37.700000000000003</v>
      </c>
    </row>
    <row r="267" spans="1:2" x14ac:dyDescent="0.25">
      <c r="A267" s="1" t="s">
        <v>2</v>
      </c>
      <c r="B267">
        <v>39.5</v>
      </c>
    </row>
    <row r="268" spans="1:2" x14ac:dyDescent="0.25">
      <c r="A268" s="1" t="s">
        <v>2</v>
      </c>
      <c r="B268">
        <v>41.5</v>
      </c>
    </row>
    <row r="269" spans="1:2" x14ac:dyDescent="0.25">
      <c r="A269" s="1" t="s">
        <v>2</v>
      </c>
      <c r="B269">
        <v>30.2</v>
      </c>
    </row>
    <row r="270" spans="1:2" x14ac:dyDescent="0.25">
      <c r="A270" s="1" t="s">
        <v>2</v>
      </c>
      <c r="B270">
        <v>52.3</v>
      </c>
    </row>
    <row r="271" spans="1:2" x14ac:dyDescent="0.25">
      <c r="A271" s="1" t="s">
        <v>2</v>
      </c>
      <c r="B271">
        <v>40.5</v>
      </c>
    </row>
    <row r="272" spans="1:2" x14ac:dyDescent="0.25">
      <c r="A272" s="1" t="s">
        <v>2</v>
      </c>
      <c r="B272">
        <v>33</v>
      </c>
    </row>
    <row r="273" spans="1:2" x14ac:dyDescent="0.25">
      <c r="A273" s="1" t="s">
        <v>2</v>
      </c>
      <c r="B273">
        <v>34.5</v>
      </c>
    </row>
    <row r="274" spans="1:2" x14ac:dyDescent="0.25">
      <c r="A274" s="1" t="s">
        <v>2</v>
      </c>
      <c r="B274">
        <v>51</v>
      </c>
    </row>
    <row r="275" spans="1:2" x14ac:dyDescent="0.25">
      <c r="A275" s="1" t="s">
        <v>2</v>
      </c>
      <c r="B275">
        <v>48.8</v>
      </c>
    </row>
    <row r="276" spans="1:2" x14ac:dyDescent="0.25">
      <c r="A276" s="1" t="s">
        <v>2</v>
      </c>
      <c r="B276">
        <v>43.8</v>
      </c>
    </row>
    <row r="277" spans="1:2" x14ac:dyDescent="0.25">
      <c r="A277" s="1" t="s">
        <v>2</v>
      </c>
      <c r="B277">
        <v>34.799999999999997</v>
      </c>
    </row>
    <row r="278" spans="1:2" x14ac:dyDescent="0.25">
      <c r="A278" s="1" t="s">
        <v>2</v>
      </c>
      <c r="B278">
        <v>35</v>
      </c>
    </row>
    <row r="279" spans="1:2" x14ac:dyDescent="0.25">
      <c r="A279" s="1" t="s">
        <v>2</v>
      </c>
      <c r="B279">
        <v>48.2</v>
      </c>
    </row>
    <row r="280" spans="1:2" x14ac:dyDescent="0.25">
      <c r="A280" s="1" t="s">
        <v>2</v>
      </c>
      <c r="B280">
        <v>49.2</v>
      </c>
    </row>
    <row r="281" spans="1:2" x14ac:dyDescent="0.25">
      <c r="A281" s="1" t="s">
        <v>2</v>
      </c>
      <c r="B281">
        <v>35</v>
      </c>
    </row>
    <row r="282" spans="1:2" x14ac:dyDescent="0.25">
      <c r="A282" s="1" t="s">
        <v>2</v>
      </c>
      <c r="B282">
        <v>41.5</v>
      </c>
    </row>
    <row r="283" spans="1:2" x14ac:dyDescent="0.25">
      <c r="A283" s="1" t="s">
        <v>2</v>
      </c>
      <c r="B283">
        <v>35.200000000000003</v>
      </c>
    </row>
    <row r="284" spans="1:2" x14ac:dyDescent="0.25">
      <c r="A284" s="1" t="s">
        <v>2</v>
      </c>
      <c r="B284">
        <v>37.5</v>
      </c>
    </row>
    <row r="285" spans="1:2" x14ac:dyDescent="0.25">
      <c r="A285" s="1" t="s">
        <v>2</v>
      </c>
      <c r="B285">
        <v>32</v>
      </c>
    </row>
    <row r="286" spans="1:2" x14ac:dyDescent="0.25">
      <c r="A286" s="1" t="s">
        <v>2</v>
      </c>
      <c r="B286">
        <v>45.5</v>
      </c>
    </row>
    <row r="287" spans="1:2" x14ac:dyDescent="0.25">
      <c r="A287" s="1" t="s">
        <v>2</v>
      </c>
      <c r="B287">
        <v>49.2</v>
      </c>
    </row>
    <row r="288" spans="1:2" x14ac:dyDescent="0.25">
      <c r="A288" s="1" t="s">
        <v>2</v>
      </c>
      <c r="B288">
        <v>50</v>
      </c>
    </row>
    <row r="289" spans="1:2" x14ac:dyDescent="0.25">
      <c r="A289" s="1" t="s">
        <v>2</v>
      </c>
      <c r="B289">
        <v>48.3</v>
      </c>
    </row>
    <row r="290" spans="1:2" x14ac:dyDescent="0.25">
      <c r="A290" s="1" t="s">
        <v>2</v>
      </c>
      <c r="B290">
        <v>39.1</v>
      </c>
    </row>
    <row r="291" spans="1:2" x14ac:dyDescent="0.25">
      <c r="A291" s="1" t="s">
        <v>2</v>
      </c>
      <c r="B291">
        <v>46.8</v>
      </c>
    </row>
    <row r="292" spans="1:2" x14ac:dyDescent="0.25">
      <c r="A292" s="1" t="s">
        <v>2</v>
      </c>
      <c r="B292">
        <v>51.5</v>
      </c>
    </row>
    <row r="293" spans="1:2" x14ac:dyDescent="0.25">
      <c r="A293" s="1" t="s">
        <v>2</v>
      </c>
      <c r="B293">
        <v>38.799999999999997</v>
      </c>
    </row>
    <row r="294" spans="1:2" x14ac:dyDescent="0.25">
      <c r="A294" s="1" t="s">
        <v>2</v>
      </c>
      <c r="B294">
        <v>46</v>
      </c>
    </row>
    <row r="295" spans="1:2" x14ac:dyDescent="0.25">
      <c r="A295" s="1" t="s">
        <v>2</v>
      </c>
      <c r="B295">
        <v>43</v>
      </c>
    </row>
    <row r="296" spans="1:2" x14ac:dyDescent="0.25">
      <c r="A296" s="1" t="s">
        <v>2</v>
      </c>
      <c r="B296">
        <v>42.5</v>
      </c>
    </row>
    <row r="297" spans="1:2" x14ac:dyDescent="0.25">
      <c r="A297" s="1" t="s">
        <v>2</v>
      </c>
      <c r="B297">
        <v>32.799999999999997</v>
      </c>
    </row>
    <row r="298" spans="1:2" x14ac:dyDescent="0.25">
      <c r="A298" s="1" t="s">
        <v>2</v>
      </c>
      <c r="B298">
        <v>32.5</v>
      </c>
    </row>
    <row r="299" spans="1:2" x14ac:dyDescent="0.25">
      <c r="A299" s="1" t="s">
        <v>2</v>
      </c>
      <c r="B299">
        <v>37</v>
      </c>
    </row>
    <row r="300" spans="1:2" x14ac:dyDescent="0.25">
      <c r="A300" s="1" t="s">
        <v>2</v>
      </c>
      <c r="B300">
        <v>49.5</v>
      </c>
    </row>
    <row r="301" spans="1:2" x14ac:dyDescent="0.25">
      <c r="A301" s="1" t="s">
        <v>2</v>
      </c>
      <c r="B301">
        <v>36</v>
      </c>
    </row>
    <row r="302" spans="1:2" x14ac:dyDescent="0.25">
      <c r="A302" s="1" t="s">
        <v>2</v>
      </c>
      <c r="B302">
        <v>38.5</v>
      </c>
    </row>
    <row r="303" spans="1:2" x14ac:dyDescent="0.25">
      <c r="A303" s="1" t="s">
        <v>2</v>
      </c>
      <c r="B303">
        <v>52</v>
      </c>
    </row>
    <row r="304" spans="1:2" x14ac:dyDescent="0.25">
      <c r="A304" s="1" t="s">
        <v>2</v>
      </c>
      <c r="B304">
        <v>27</v>
      </c>
    </row>
    <row r="305" spans="1:2" x14ac:dyDescent="0.25">
      <c r="A305" s="1" t="s">
        <v>2</v>
      </c>
      <c r="B305">
        <v>26.8</v>
      </c>
    </row>
    <row r="306" spans="1:2" x14ac:dyDescent="0.25">
      <c r="A306" s="1" t="s">
        <v>2</v>
      </c>
      <c r="B306">
        <v>28</v>
      </c>
    </row>
    <row r="307" spans="1:2" x14ac:dyDescent="0.25">
      <c r="A307" s="1" t="s">
        <v>2</v>
      </c>
      <c r="B307">
        <v>28</v>
      </c>
    </row>
    <row r="308" spans="1:2" x14ac:dyDescent="0.25">
      <c r="A308" s="1" t="s">
        <v>2</v>
      </c>
      <c r="B308">
        <v>28</v>
      </c>
    </row>
    <row r="309" spans="1:2" x14ac:dyDescent="0.25">
      <c r="A309" s="1" t="s">
        <v>2</v>
      </c>
      <c r="B309">
        <v>29.7</v>
      </c>
    </row>
    <row r="310" spans="1:2" x14ac:dyDescent="0.25">
      <c r="A310" s="1" t="s">
        <v>2</v>
      </c>
      <c r="B310">
        <v>25.5</v>
      </c>
    </row>
    <row r="311" spans="1:2" x14ac:dyDescent="0.25">
      <c r="A311" s="1" t="s">
        <v>2</v>
      </c>
      <c r="B311">
        <v>28.3</v>
      </c>
    </row>
    <row r="312" spans="1:2" x14ac:dyDescent="0.25">
      <c r="A312" s="1" t="s">
        <v>2</v>
      </c>
      <c r="B312">
        <v>29.4</v>
      </c>
    </row>
    <row r="313" spans="1:2" x14ac:dyDescent="0.25">
      <c r="A313" s="1" t="s">
        <v>2</v>
      </c>
      <c r="B313">
        <v>26.5</v>
      </c>
    </row>
    <row r="314" spans="1:2" x14ac:dyDescent="0.25">
      <c r="A314" s="1" t="s">
        <v>2</v>
      </c>
      <c r="B314">
        <v>29</v>
      </c>
    </row>
    <row r="315" spans="1:2" x14ac:dyDescent="0.25">
      <c r="A315" s="1" t="s">
        <v>2</v>
      </c>
      <c r="B315">
        <v>26</v>
      </c>
    </row>
    <row r="316" spans="1:2" x14ac:dyDescent="0.25">
      <c r="A316" s="1" t="s">
        <v>2</v>
      </c>
      <c r="B316">
        <v>27</v>
      </c>
    </row>
    <row r="317" spans="1:2" x14ac:dyDescent="0.25">
      <c r="A317" s="1" t="s">
        <v>2</v>
      </c>
      <c r="B317">
        <v>27.2</v>
      </c>
    </row>
    <row r="318" spans="1:2" x14ac:dyDescent="0.25">
      <c r="A318" s="1" t="s">
        <v>2</v>
      </c>
      <c r="B318">
        <v>27.5</v>
      </c>
    </row>
    <row r="319" spans="1:2" x14ac:dyDescent="0.25">
      <c r="A319" s="1" t="s">
        <v>2</v>
      </c>
      <c r="B319">
        <v>28.7</v>
      </c>
    </row>
    <row r="320" spans="1:2" x14ac:dyDescent="0.25">
      <c r="A320" s="1" t="s">
        <v>2</v>
      </c>
      <c r="B320">
        <v>25.3</v>
      </c>
    </row>
    <row r="321" spans="1:2" x14ac:dyDescent="0.25">
      <c r="A321" s="1" t="s">
        <v>2</v>
      </c>
      <c r="B321">
        <v>26.5</v>
      </c>
    </row>
    <row r="322" spans="1:2" x14ac:dyDescent="0.25">
      <c r="A322" s="1" t="s">
        <v>2</v>
      </c>
      <c r="B322">
        <v>26</v>
      </c>
    </row>
    <row r="323" spans="1:2" x14ac:dyDescent="0.25">
      <c r="A323" s="1" t="s">
        <v>2</v>
      </c>
      <c r="B323">
        <v>28</v>
      </c>
    </row>
    <row r="324" spans="1:2" x14ac:dyDescent="0.25">
      <c r="A324" s="1" t="s">
        <v>2</v>
      </c>
      <c r="B324">
        <v>26</v>
      </c>
    </row>
    <row r="325" spans="1:2" x14ac:dyDescent="0.25">
      <c r="A325" s="1" t="s">
        <v>2</v>
      </c>
      <c r="B325">
        <v>26</v>
      </c>
    </row>
    <row r="326" spans="1:2" x14ac:dyDescent="0.25">
      <c r="A326" s="1" t="s">
        <v>2</v>
      </c>
      <c r="B326">
        <v>28</v>
      </c>
    </row>
    <row r="327" spans="1:2" x14ac:dyDescent="0.25">
      <c r="A327" s="1" t="s">
        <v>2</v>
      </c>
      <c r="B327">
        <v>25.5</v>
      </c>
    </row>
    <row r="328" spans="1:2" x14ac:dyDescent="0.25">
      <c r="A328" s="1" t="s">
        <v>2</v>
      </c>
      <c r="B328">
        <v>28.5</v>
      </c>
    </row>
    <row r="329" spans="1:2" x14ac:dyDescent="0.25">
      <c r="A329" s="1" t="s">
        <v>2</v>
      </c>
      <c r="B329">
        <v>29.5</v>
      </c>
    </row>
    <row r="330" spans="1:2" x14ac:dyDescent="0.25">
      <c r="A330" s="1" t="s">
        <v>2</v>
      </c>
      <c r="B330">
        <v>27.3</v>
      </c>
    </row>
    <row r="331" spans="1:2" x14ac:dyDescent="0.25">
      <c r="A331" s="1" t="s">
        <v>2</v>
      </c>
      <c r="B331">
        <v>27.2</v>
      </c>
    </row>
    <row r="332" spans="1:2" x14ac:dyDescent="0.25">
      <c r="A332" s="1" t="s">
        <v>2</v>
      </c>
      <c r="B332">
        <v>26</v>
      </c>
    </row>
    <row r="333" spans="1:2" x14ac:dyDescent="0.25">
      <c r="A333" s="1" t="s">
        <v>2</v>
      </c>
      <c r="B333">
        <v>26.7</v>
      </c>
    </row>
    <row r="334" spans="1:2" x14ac:dyDescent="0.25">
      <c r="A334" s="1" t="s">
        <v>2</v>
      </c>
      <c r="B334">
        <v>27</v>
      </c>
    </row>
    <row r="335" spans="1:2" x14ac:dyDescent="0.25">
      <c r="A335" s="1" t="s">
        <v>2</v>
      </c>
      <c r="B335">
        <v>26.5</v>
      </c>
    </row>
    <row r="336" spans="1:2" x14ac:dyDescent="0.25">
      <c r="A336" s="1" t="s">
        <v>2</v>
      </c>
      <c r="B336">
        <v>29.4</v>
      </c>
    </row>
    <row r="337" spans="1:2" x14ac:dyDescent="0.25">
      <c r="A337" s="1" t="s">
        <v>2</v>
      </c>
      <c r="B337">
        <v>27.8</v>
      </c>
    </row>
    <row r="338" spans="1:2" x14ac:dyDescent="0.25">
      <c r="A338" s="1" t="s">
        <v>2</v>
      </c>
      <c r="B338">
        <v>29.5</v>
      </c>
    </row>
    <row r="339" spans="1:2" x14ac:dyDescent="0.25">
      <c r="A339" s="1" t="s">
        <v>2</v>
      </c>
      <c r="B339">
        <v>26</v>
      </c>
    </row>
    <row r="340" spans="1:2" x14ac:dyDescent="0.25">
      <c r="A340" s="1" t="s">
        <v>1</v>
      </c>
      <c r="B340">
        <v>11.4</v>
      </c>
    </row>
    <row r="341" spans="1:2" x14ac:dyDescent="0.25">
      <c r="A341" s="1" t="s">
        <v>1</v>
      </c>
      <c r="B341">
        <v>15.4</v>
      </c>
    </row>
    <row r="342" spans="1:2" x14ac:dyDescent="0.25">
      <c r="A342" s="1" t="s">
        <v>1</v>
      </c>
      <c r="B342">
        <v>84.004404646423154</v>
      </c>
    </row>
    <row r="343" spans="1:2" x14ac:dyDescent="0.25">
      <c r="A343" s="1" t="s">
        <v>1</v>
      </c>
      <c r="B343">
        <v>121.00103305344132</v>
      </c>
    </row>
    <row r="344" spans="1:2" x14ac:dyDescent="0.25">
      <c r="A344" s="1" t="s">
        <v>1</v>
      </c>
      <c r="B344">
        <v>101.5</v>
      </c>
    </row>
    <row r="345" spans="1:2" x14ac:dyDescent="0.25">
      <c r="A345" s="1" t="s">
        <v>1</v>
      </c>
      <c r="B345">
        <v>103</v>
      </c>
    </row>
    <row r="346" spans="1:2" x14ac:dyDescent="0.25">
      <c r="A346" s="1" t="s">
        <v>1</v>
      </c>
      <c r="B346">
        <v>160</v>
      </c>
    </row>
    <row r="347" spans="1:2" x14ac:dyDescent="0.25">
      <c r="A347" s="1" t="s">
        <v>1</v>
      </c>
      <c r="B347">
        <v>112</v>
      </c>
    </row>
    <row r="348" spans="1:2" x14ac:dyDescent="0.25">
      <c r="A348" s="1" t="s">
        <v>1</v>
      </c>
      <c r="B348">
        <v>108</v>
      </c>
    </row>
    <row r="349" spans="1:2" x14ac:dyDescent="0.25">
      <c r="A349" s="1" t="s">
        <v>1</v>
      </c>
      <c r="B349">
        <v>107.2</v>
      </c>
    </row>
    <row r="350" spans="1:2" x14ac:dyDescent="0.25">
      <c r="A350" s="1" t="s">
        <v>1</v>
      </c>
      <c r="B350">
        <v>168.8</v>
      </c>
    </row>
    <row r="351" spans="1:2" x14ac:dyDescent="0.25">
      <c r="A351" s="1" t="s">
        <v>1</v>
      </c>
      <c r="B351">
        <v>86.8</v>
      </c>
    </row>
    <row r="352" spans="1:2" x14ac:dyDescent="0.25">
      <c r="A352" s="1" t="s">
        <v>1</v>
      </c>
      <c r="B352">
        <v>82.2</v>
      </c>
    </row>
    <row r="353" spans="1:2" x14ac:dyDescent="0.25">
      <c r="A353" s="1" t="s">
        <v>1</v>
      </c>
      <c r="B353">
        <v>90</v>
      </c>
    </row>
    <row r="354" spans="1:2" x14ac:dyDescent="0.25">
      <c r="A354" s="1" t="s">
        <v>1</v>
      </c>
      <c r="B354">
        <v>102.8</v>
      </c>
    </row>
    <row r="355" spans="1:2" x14ac:dyDescent="0.25">
      <c r="A355" s="1" t="s">
        <v>1</v>
      </c>
      <c r="B355">
        <v>101.5</v>
      </c>
    </row>
    <row r="356" spans="1:2" x14ac:dyDescent="0.25">
      <c r="A356" s="1" t="s">
        <v>1</v>
      </c>
      <c r="B356">
        <v>91.8</v>
      </c>
    </row>
    <row r="357" spans="1:2" x14ac:dyDescent="0.25">
      <c r="A357" s="1" t="s">
        <v>1</v>
      </c>
      <c r="B357">
        <v>88.5</v>
      </c>
    </row>
    <row r="358" spans="1:2" x14ac:dyDescent="0.25">
      <c r="A358" s="1" t="s">
        <v>1</v>
      </c>
      <c r="B358">
        <v>99.5</v>
      </c>
    </row>
    <row r="359" spans="1:2" x14ac:dyDescent="0.25">
      <c r="A359" s="1" t="s">
        <v>1</v>
      </c>
      <c r="B359">
        <v>121</v>
      </c>
    </row>
    <row r="360" spans="1:2" x14ac:dyDescent="0.25">
      <c r="A360" s="1" t="s">
        <v>1</v>
      </c>
      <c r="B360">
        <v>82.8</v>
      </c>
    </row>
    <row r="361" spans="1:2" x14ac:dyDescent="0.25">
      <c r="A361" s="1" t="s">
        <v>1</v>
      </c>
      <c r="B361">
        <v>112.5</v>
      </c>
    </row>
    <row r="362" spans="1:2" x14ac:dyDescent="0.25">
      <c r="A362" s="1" t="s">
        <v>1</v>
      </c>
      <c r="B362">
        <v>126.8</v>
      </c>
    </row>
    <row r="363" spans="1:2" x14ac:dyDescent="0.25">
      <c r="A363" s="1" t="s">
        <v>1</v>
      </c>
      <c r="B363">
        <v>81</v>
      </c>
    </row>
    <row r="364" spans="1:2" x14ac:dyDescent="0.25">
      <c r="A364" s="1" t="s">
        <v>1</v>
      </c>
      <c r="B364">
        <v>145.5</v>
      </c>
    </row>
    <row r="365" spans="1:2" x14ac:dyDescent="0.25">
      <c r="A365" s="1" t="s">
        <v>1</v>
      </c>
      <c r="B365">
        <v>56</v>
      </c>
    </row>
    <row r="366" spans="1:2" x14ac:dyDescent="0.25">
      <c r="A366" s="1" t="s">
        <v>1</v>
      </c>
      <c r="B366">
        <v>56.5</v>
      </c>
    </row>
    <row r="367" spans="1:2" x14ac:dyDescent="0.25">
      <c r="A367" s="1" t="s">
        <v>1</v>
      </c>
      <c r="B367">
        <v>61.4</v>
      </c>
    </row>
    <row r="368" spans="1:2" x14ac:dyDescent="0.25">
      <c r="A368" s="1" t="s">
        <v>1</v>
      </c>
      <c r="B368">
        <v>66.8</v>
      </c>
    </row>
    <row r="369" spans="1:2" x14ac:dyDescent="0.25">
      <c r="A369" s="1" t="s">
        <v>1</v>
      </c>
      <c r="B369">
        <v>53.5</v>
      </c>
    </row>
    <row r="370" spans="1:2" x14ac:dyDescent="0.25">
      <c r="A370" s="1" t="s">
        <v>1</v>
      </c>
      <c r="B370">
        <v>74</v>
      </c>
    </row>
    <row r="371" spans="1:2" x14ac:dyDescent="0.25">
      <c r="A371" s="1" t="s">
        <v>1</v>
      </c>
      <c r="B371">
        <v>58.5</v>
      </c>
    </row>
    <row r="372" spans="1:2" x14ac:dyDescent="0.25">
      <c r="A372" s="1" t="s">
        <v>1</v>
      </c>
      <c r="B372">
        <v>77.8</v>
      </c>
    </row>
    <row r="373" spans="1:2" x14ac:dyDescent="0.25">
      <c r="A373" s="1" t="s">
        <v>1</v>
      </c>
      <c r="B373">
        <v>53.4</v>
      </c>
    </row>
    <row r="374" spans="1:2" x14ac:dyDescent="0.25">
      <c r="A374" s="1" t="s">
        <v>1</v>
      </c>
      <c r="B374">
        <v>57.4</v>
      </c>
    </row>
    <row r="375" spans="1:2" x14ac:dyDescent="0.25">
      <c r="A375" s="1" t="s">
        <v>1</v>
      </c>
      <c r="B375">
        <v>53.5</v>
      </c>
    </row>
    <row r="376" spans="1:2" x14ac:dyDescent="0.25">
      <c r="A376" s="1" t="s">
        <v>1</v>
      </c>
      <c r="B376">
        <v>60.5</v>
      </c>
    </row>
    <row r="377" spans="1:2" x14ac:dyDescent="0.25">
      <c r="A377" s="1" t="s">
        <v>1</v>
      </c>
      <c r="B377">
        <v>53.2</v>
      </c>
    </row>
    <row r="378" spans="1:2" x14ac:dyDescent="0.25">
      <c r="A378" s="1" t="s">
        <v>1</v>
      </c>
      <c r="B378">
        <v>57.910707127438883</v>
      </c>
    </row>
    <row r="379" spans="1:2" x14ac:dyDescent="0.25">
      <c r="A379" s="1" t="s">
        <v>1</v>
      </c>
      <c r="B379">
        <v>66.8</v>
      </c>
    </row>
    <row r="380" spans="1:2" x14ac:dyDescent="0.25">
      <c r="A380" s="1" t="s">
        <v>1</v>
      </c>
      <c r="B380">
        <v>62.309710318697519</v>
      </c>
    </row>
    <row r="381" spans="1:2" x14ac:dyDescent="0.25">
      <c r="A381" s="1" t="s">
        <v>1</v>
      </c>
      <c r="B381">
        <v>60</v>
      </c>
    </row>
    <row r="382" spans="1:2" x14ac:dyDescent="0.25">
      <c r="A382" s="1" t="s">
        <v>1</v>
      </c>
      <c r="B382">
        <v>63.1</v>
      </c>
    </row>
    <row r="383" spans="1:2" x14ac:dyDescent="0.25">
      <c r="A383" s="1" t="s">
        <v>1</v>
      </c>
      <c r="B383">
        <v>79.5</v>
      </c>
    </row>
    <row r="384" spans="1:2" x14ac:dyDescent="0.25">
      <c r="A384" s="1" t="s">
        <v>1</v>
      </c>
      <c r="B384">
        <v>58.7</v>
      </c>
    </row>
    <row r="385" spans="1:2" x14ac:dyDescent="0.25">
      <c r="A385" s="1" t="s">
        <v>1</v>
      </c>
      <c r="B385">
        <v>70.400000000000006</v>
      </c>
    </row>
    <row r="386" spans="1:2" x14ac:dyDescent="0.25">
      <c r="A386" s="1" t="s">
        <v>1</v>
      </c>
      <c r="B386">
        <v>67.2</v>
      </c>
    </row>
    <row r="387" spans="1:2" x14ac:dyDescent="0.25">
      <c r="A387" s="1" t="s">
        <v>1</v>
      </c>
      <c r="B387">
        <v>58.4</v>
      </c>
    </row>
    <row r="388" spans="1:2" x14ac:dyDescent="0.25">
      <c r="A388" s="1" t="s">
        <v>1</v>
      </c>
      <c r="B388">
        <v>77.5</v>
      </c>
    </row>
    <row r="389" spans="1:2" x14ac:dyDescent="0.25">
      <c r="A389" s="1" t="s">
        <v>1</v>
      </c>
      <c r="B389">
        <v>67.099999999999994</v>
      </c>
    </row>
    <row r="390" spans="1:2" x14ac:dyDescent="0.25">
      <c r="A390" s="1" t="s">
        <v>1</v>
      </c>
      <c r="B390">
        <v>61</v>
      </c>
    </row>
    <row r="391" spans="1:2" x14ac:dyDescent="0.25">
      <c r="A391" s="1" t="s">
        <v>1</v>
      </c>
      <c r="B391">
        <v>56.3</v>
      </c>
    </row>
    <row r="392" spans="1:2" x14ac:dyDescent="0.25">
      <c r="A392" s="1" t="s">
        <v>1</v>
      </c>
      <c r="B392">
        <v>72</v>
      </c>
    </row>
    <row r="393" spans="1:2" x14ac:dyDescent="0.25">
      <c r="A393" s="1" t="s">
        <v>1</v>
      </c>
      <c r="B393">
        <v>55.5</v>
      </c>
    </row>
    <row r="394" spans="1:2" x14ac:dyDescent="0.25">
      <c r="A394" s="1" t="s">
        <v>1</v>
      </c>
      <c r="B394">
        <v>56.8</v>
      </c>
    </row>
    <row r="395" spans="1:2" x14ac:dyDescent="0.25">
      <c r="A395" s="1" t="s">
        <v>1</v>
      </c>
      <c r="B395">
        <v>61.611687202997452</v>
      </c>
    </row>
    <row r="396" spans="1:2" x14ac:dyDescent="0.25">
      <c r="A396" s="1" t="s">
        <v>1</v>
      </c>
      <c r="B396">
        <v>57.2</v>
      </c>
    </row>
    <row r="397" spans="1:2" x14ac:dyDescent="0.25">
      <c r="A397" s="1" t="s">
        <v>1</v>
      </c>
      <c r="B397">
        <v>79.2</v>
      </c>
    </row>
    <row r="398" spans="1:2" x14ac:dyDescent="0.25">
      <c r="A398" s="1" t="s">
        <v>1</v>
      </c>
      <c r="B398">
        <v>63</v>
      </c>
    </row>
    <row r="399" spans="1:2" x14ac:dyDescent="0.25">
      <c r="A399" s="1" t="s">
        <v>1</v>
      </c>
      <c r="B399">
        <v>63.5</v>
      </c>
    </row>
    <row r="400" spans="1:2" x14ac:dyDescent="0.25">
      <c r="A400" s="1" t="s">
        <v>1</v>
      </c>
      <c r="B400">
        <v>61.8</v>
      </c>
    </row>
    <row r="401" spans="1:2" x14ac:dyDescent="0.25">
      <c r="A401" s="1" t="s">
        <v>1</v>
      </c>
      <c r="B401">
        <v>79.5</v>
      </c>
    </row>
    <row r="402" spans="1:2" x14ac:dyDescent="0.25">
      <c r="A402" s="1" t="s">
        <v>1</v>
      </c>
      <c r="B402">
        <v>72.2</v>
      </c>
    </row>
    <row r="403" spans="1:2" x14ac:dyDescent="0.25">
      <c r="A403" s="1" t="s">
        <v>1</v>
      </c>
      <c r="B403">
        <v>30</v>
      </c>
    </row>
    <row r="404" spans="1:2" x14ac:dyDescent="0.25">
      <c r="A404" s="1" t="s">
        <v>1</v>
      </c>
      <c r="B404">
        <v>32.5</v>
      </c>
    </row>
    <row r="405" spans="1:2" x14ac:dyDescent="0.25">
      <c r="A405" s="1" t="s">
        <v>1</v>
      </c>
      <c r="B405">
        <v>47</v>
      </c>
    </row>
    <row r="406" spans="1:2" x14ac:dyDescent="0.25">
      <c r="A406" s="1" t="s">
        <v>1</v>
      </c>
      <c r="B406">
        <v>48.5</v>
      </c>
    </row>
    <row r="407" spans="1:2" x14ac:dyDescent="0.25">
      <c r="A407" s="1" t="s">
        <v>1</v>
      </c>
      <c r="B407">
        <v>37.799999999999997</v>
      </c>
    </row>
    <row r="408" spans="1:2" x14ac:dyDescent="0.25">
      <c r="A408" s="1" t="s">
        <v>1</v>
      </c>
      <c r="B408">
        <v>43.8</v>
      </c>
    </row>
    <row r="409" spans="1:2" x14ac:dyDescent="0.25">
      <c r="A409" s="1" t="s">
        <v>1</v>
      </c>
      <c r="B409">
        <v>47.3</v>
      </c>
    </row>
    <row r="410" spans="1:2" x14ac:dyDescent="0.25">
      <c r="A410" s="1" t="s">
        <v>1</v>
      </c>
      <c r="B410">
        <v>50</v>
      </c>
    </row>
    <row r="411" spans="1:2" x14ac:dyDescent="0.25">
      <c r="A411" s="1" t="s">
        <v>1</v>
      </c>
      <c r="B411">
        <v>33.4</v>
      </c>
    </row>
    <row r="412" spans="1:2" x14ac:dyDescent="0.25">
      <c r="A412" s="1" t="s">
        <v>1</v>
      </c>
      <c r="B412">
        <v>42.5</v>
      </c>
    </row>
    <row r="413" spans="1:2" x14ac:dyDescent="0.25">
      <c r="A413" s="1" t="s">
        <v>1</v>
      </c>
      <c r="B413">
        <v>38</v>
      </c>
    </row>
    <row r="414" spans="1:2" x14ac:dyDescent="0.25">
      <c r="A414" s="1" t="s">
        <v>1</v>
      </c>
      <c r="B414">
        <v>48</v>
      </c>
    </row>
    <row r="415" spans="1:2" x14ac:dyDescent="0.25">
      <c r="A415" s="1" t="s">
        <v>1</v>
      </c>
      <c r="B415">
        <v>50</v>
      </c>
    </row>
    <row r="416" spans="1:2" x14ac:dyDescent="0.25">
      <c r="A416" s="1" t="s">
        <v>1</v>
      </c>
      <c r="B416">
        <v>32.200000000000003</v>
      </c>
    </row>
    <row r="417" spans="1:2" x14ac:dyDescent="0.25">
      <c r="A417" s="1" t="s">
        <v>1</v>
      </c>
      <c r="B417">
        <v>46.5</v>
      </c>
    </row>
    <row r="418" spans="1:2" x14ac:dyDescent="0.25">
      <c r="A418" s="1" t="s">
        <v>1</v>
      </c>
      <c r="B418">
        <v>43.7</v>
      </c>
    </row>
    <row r="419" spans="1:2" x14ac:dyDescent="0.25">
      <c r="A419" s="1" t="s">
        <v>1</v>
      </c>
      <c r="B419">
        <v>32.200000000000003</v>
      </c>
    </row>
    <row r="420" spans="1:2" x14ac:dyDescent="0.25">
      <c r="A420" s="1" t="s">
        <v>1</v>
      </c>
      <c r="B420">
        <v>41.2</v>
      </c>
    </row>
    <row r="421" spans="1:2" x14ac:dyDescent="0.25">
      <c r="A421" s="1" t="s">
        <v>1</v>
      </c>
      <c r="B421">
        <v>52.7</v>
      </c>
    </row>
    <row r="422" spans="1:2" x14ac:dyDescent="0.25">
      <c r="A422" s="1" t="s">
        <v>1</v>
      </c>
      <c r="B422">
        <v>52.2</v>
      </c>
    </row>
    <row r="423" spans="1:2" x14ac:dyDescent="0.25">
      <c r="A423" s="1" t="s">
        <v>1</v>
      </c>
      <c r="B423">
        <v>51.8</v>
      </c>
    </row>
    <row r="424" spans="1:2" x14ac:dyDescent="0.25">
      <c r="A424" s="1" t="s">
        <v>1</v>
      </c>
      <c r="B424">
        <v>36.154391157921602</v>
      </c>
    </row>
    <row r="425" spans="1:2" x14ac:dyDescent="0.25">
      <c r="A425" s="1" t="s">
        <v>1</v>
      </c>
      <c r="B425">
        <v>48.4</v>
      </c>
    </row>
    <row r="426" spans="1:2" x14ac:dyDescent="0.25">
      <c r="A426" s="1" t="s">
        <v>1</v>
      </c>
      <c r="B426">
        <v>40</v>
      </c>
    </row>
    <row r="427" spans="1:2" x14ac:dyDescent="0.25">
      <c r="A427" s="1" t="s">
        <v>1</v>
      </c>
      <c r="B427">
        <v>35.1</v>
      </c>
    </row>
    <row r="428" spans="1:2" x14ac:dyDescent="0.25">
      <c r="A428" s="1" t="s">
        <v>1</v>
      </c>
      <c r="B428">
        <v>33.700000000000003</v>
      </c>
    </row>
    <row r="429" spans="1:2" x14ac:dyDescent="0.25">
      <c r="A429" s="1" t="s">
        <v>1</v>
      </c>
      <c r="B429">
        <v>47.3</v>
      </c>
    </row>
    <row r="430" spans="1:2" x14ac:dyDescent="0.25">
      <c r="A430" s="1" t="s">
        <v>1</v>
      </c>
      <c r="B430">
        <v>42.7</v>
      </c>
    </row>
    <row r="431" spans="1:2" x14ac:dyDescent="0.25">
      <c r="A431" s="1" t="s">
        <v>1</v>
      </c>
      <c r="B431">
        <v>44.849637679695924</v>
      </c>
    </row>
    <row r="432" spans="1:2" x14ac:dyDescent="0.25">
      <c r="A432" s="1" t="s">
        <v>1</v>
      </c>
      <c r="B432">
        <v>48</v>
      </c>
    </row>
    <row r="433" spans="1:2" x14ac:dyDescent="0.25">
      <c r="A433" s="1" t="s">
        <v>1</v>
      </c>
      <c r="B433">
        <v>33.5</v>
      </c>
    </row>
    <row r="434" spans="1:2" x14ac:dyDescent="0.25">
      <c r="A434" s="1" t="s">
        <v>1</v>
      </c>
      <c r="B434">
        <v>35.5</v>
      </c>
    </row>
    <row r="435" spans="1:2" x14ac:dyDescent="0.25">
      <c r="A435" s="1" t="s">
        <v>1</v>
      </c>
      <c r="B435">
        <v>51</v>
      </c>
    </row>
    <row r="436" spans="1:2" x14ac:dyDescent="0.25">
      <c r="A436" s="1" t="s">
        <v>1</v>
      </c>
      <c r="B436">
        <v>52.2</v>
      </c>
    </row>
    <row r="437" spans="1:2" x14ac:dyDescent="0.25">
      <c r="A437" s="1" t="s">
        <v>1</v>
      </c>
      <c r="B437">
        <v>46</v>
      </c>
    </row>
    <row r="438" spans="1:2" x14ac:dyDescent="0.25">
      <c r="A438" s="1" t="s">
        <v>1</v>
      </c>
      <c r="B438">
        <v>40.9</v>
      </c>
    </row>
    <row r="439" spans="1:2" x14ac:dyDescent="0.25">
      <c r="A439" s="1" t="s">
        <v>1</v>
      </c>
      <c r="B439">
        <v>41.1</v>
      </c>
    </row>
    <row r="440" spans="1:2" x14ac:dyDescent="0.25">
      <c r="A440" s="1" t="s">
        <v>1</v>
      </c>
      <c r="B440">
        <v>32</v>
      </c>
    </row>
    <row r="441" spans="1:2" x14ac:dyDescent="0.25">
      <c r="A441" s="1" t="s">
        <v>1</v>
      </c>
      <c r="B441">
        <v>49.8</v>
      </c>
    </row>
    <row r="442" spans="1:2" x14ac:dyDescent="0.25">
      <c r="A442" s="1" t="s">
        <v>1</v>
      </c>
      <c r="B442">
        <v>45</v>
      </c>
    </row>
    <row r="443" spans="1:2" x14ac:dyDescent="0.25">
      <c r="A443" s="1" t="s">
        <v>1</v>
      </c>
      <c r="B443">
        <v>34.5</v>
      </c>
    </row>
    <row r="444" spans="1:2" x14ac:dyDescent="0.25">
      <c r="A444" s="1" t="s">
        <v>1</v>
      </c>
      <c r="B444">
        <v>42.5</v>
      </c>
    </row>
    <row r="445" spans="1:2" x14ac:dyDescent="0.25">
      <c r="A445" s="1" t="s">
        <v>1</v>
      </c>
      <c r="B445">
        <v>38.799999999999997</v>
      </c>
    </row>
    <row r="446" spans="1:2" x14ac:dyDescent="0.25">
      <c r="A446" s="1" t="s">
        <v>1</v>
      </c>
      <c r="B446">
        <v>45.7</v>
      </c>
    </row>
    <row r="447" spans="1:2" x14ac:dyDescent="0.25">
      <c r="A447" s="1" t="s">
        <v>1</v>
      </c>
      <c r="B447">
        <v>27</v>
      </c>
    </row>
    <row r="448" spans="1:2" x14ac:dyDescent="0.25">
      <c r="A448" s="1" t="s">
        <v>1</v>
      </c>
      <c r="B448">
        <v>26.1</v>
      </c>
    </row>
    <row r="449" spans="1:2" x14ac:dyDescent="0.25">
      <c r="A449" s="1" t="s">
        <v>1</v>
      </c>
      <c r="B449">
        <v>25</v>
      </c>
    </row>
    <row r="450" spans="1:2" x14ac:dyDescent="0.25">
      <c r="A450" s="1" t="s">
        <v>1</v>
      </c>
      <c r="B450">
        <v>29.2</v>
      </c>
    </row>
    <row r="451" spans="1:2" x14ac:dyDescent="0.25">
      <c r="A451" s="1" t="s">
        <v>1</v>
      </c>
      <c r="B451">
        <v>28</v>
      </c>
    </row>
    <row r="452" spans="1:2" x14ac:dyDescent="0.25">
      <c r="A452" s="1" t="s">
        <v>1</v>
      </c>
      <c r="B452">
        <v>29.8</v>
      </c>
    </row>
    <row r="453" spans="1:2" x14ac:dyDescent="0.25">
      <c r="A453" s="1" t="s">
        <v>1</v>
      </c>
      <c r="B453">
        <v>26.2</v>
      </c>
    </row>
    <row r="454" spans="1:2" x14ac:dyDescent="0.25">
      <c r="A454" s="1" t="s">
        <v>81</v>
      </c>
      <c r="B454">
        <v>115.8</v>
      </c>
    </row>
    <row r="455" spans="1:2" x14ac:dyDescent="0.25">
      <c r="A455" s="1" t="s">
        <v>81</v>
      </c>
      <c r="B455">
        <v>98.5</v>
      </c>
    </row>
    <row r="456" spans="1:2" x14ac:dyDescent="0.25">
      <c r="A456" s="1" t="s">
        <v>4</v>
      </c>
      <c r="B456">
        <v>121.5</v>
      </c>
    </row>
    <row r="457" spans="1:2" x14ac:dyDescent="0.25">
      <c r="A457" s="1" t="s">
        <v>4</v>
      </c>
      <c r="B457">
        <v>109.2</v>
      </c>
    </row>
    <row r="458" spans="1:2" x14ac:dyDescent="0.25">
      <c r="A458" s="1" t="s">
        <v>4</v>
      </c>
      <c r="B458">
        <v>99.5</v>
      </c>
    </row>
    <row r="459" spans="1:2" x14ac:dyDescent="0.25">
      <c r="A459" s="1" t="s">
        <v>4</v>
      </c>
      <c r="B459">
        <v>89.398322131905815</v>
      </c>
    </row>
    <row r="460" spans="1:2" x14ac:dyDescent="0.25">
      <c r="A460" s="1" t="s">
        <v>4</v>
      </c>
      <c r="B460">
        <v>89.690244731520281</v>
      </c>
    </row>
    <row r="461" spans="1:2" x14ac:dyDescent="0.25">
      <c r="A461" s="1" t="s">
        <v>4</v>
      </c>
      <c r="B461">
        <v>107</v>
      </c>
    </row>
    <row r="462" spans="1:2" x14ac:dyDescent="0.25">
      <c r="A462" s="1" t="s">
        <v>4</v>
      </c>
      <c r="B462">
        <v>150</v>
      </c>
    </row>
    <row r="463" spans="1:2" x14ac:dyDescent="0.25">
      <c r="A463" s="1" t="s">
        <v>4</v>
      </c>
      <c r="B463">
        <v>108.5</v>
      </c>
    </row>
    <row r="464" spans="1:2" x14ac:dyDescent="0.25">
      <c r="A464" s="1" t="s">
        <v>4</v>
      </c>
      <c r="B464">
        <v>208</v>
      </c>
    </row>
    <row r="465" spans="1:2" x14ac:dyDescent="0.25">
      <c r="A465" s="1" t="s">
        <v>4</v>
      </c>
      <c r="B465">
        <v>82</v>
      </c>
    </row>
    <row r="466" spans="1:2" x14ac:dyDescent="0.25">
      <c r="A466" s="1" t="s">
        <v>4</v>
      </c>
      <c r="B466">
        <v>96.697724895676842</v>
      </c>
    </row>
    <row r="467" spans="1:2" x14ac:dyDescent="0.25">
      <c r="A467" s="1" t="s">
        <v>4</v>
      </c>
      <c r="B467">
        <v>122.09787057930208</v>
      </c>
    </row>
    <row r="468" spans="1:2" x14ac:dyDescent="0.25">
      <c r="A468" s="1" t="s">
        <v>4</v>
      </c>
      <c r="B468">
        <v>97.3</v>
      </c>
    </row>
    <row r="469" spans="1:2" x14ac:dyDescent="0.25">
      <c r="A469" s="1" t="s">
        <v>4</v>
      </c>
      <c r="B469">
        <v>108</v>
      </c>
    </row>
    <row r="470" spans="1:2" x14ac:dyDescent="0.25">
      <c r="A470" s="1" t="s">
        <v>4</v>
      </c>
      <c r="B470">
        <v>83</v>
      </c>
    </row>
    <row r="471" spans="1:2" x14ac:dyDescent="0.25">
      <c r="A471" s="1" t="s">
        <v>4</v>
      </c>
      <c r="B471">
        <v>102</v>
      </c>
    </row>
    <row r="472" spans="1:2" x14ac:dyDescent="0.25">
      <c r="A472" s="1" t="s">
        <v>4</v>
      </c>
      <c r="B472">
        <v>123.3</v>
      </c>
    </row>
    <row r="473" spans="1:2" x14ac:dyDescent="0.25">
      <c r="A473" s="1" t="s">
        <v>4</v>
      </c>
      <c r="B473">
        <v>87.5</v>
      </c>
    </row>
    <row r="474" spans="1:2" x14ac:dyDescent="0.25">
      <c r="A474" s="1" t="s">
        <v>4</v>
      </c>
      <c r="B474">
        <v>86</v>
      </c>
    </row>
    <row r="475" spans="1:2" x14ac:dyDescent="0.25">
      <c r="A475" s="1" t="s">
        <v>4</v>
      </c>
      <c r="B475">
        <v>103.2</v>
      </c>
    </row>
    <row r="476" spans="1:2" x14ac:dyDescent="0.25">
      <c r="A476" s="1" t="s">
        <v>4</v>
      </c>
      <c r="B476">
        <v>89.5</v>
      </c>
    </row>
    <row r="477" spans="1:2" x14ac:dyDescent="0.25">
      <c r="A477" s="1" t="s">
        <v>4</v>
      </c>
      <c r="B477">
        <v>92.2</v>
      </c>
    </row>
    <row r="478" spans="1:2" x14ac:dyDescent="0.25">
      <c r="A478" s="1" t="s">
        <v>4</v>
      </c>
      <c r="B478">
        <v>117.23988229267377</v>
      </c>
    </row>
    <row r="479" spans="1:2" x14ac:dyDescent="0.25">
      <c r="A479" s="1" t="s">
        <v>4</v>
      </c>
      <c r="B479">
        <v>110.2</v>
      </c>
    </row>
    <row r="480" spans="1:2" x14ac:dyDescent="0.25">
      <c r="A480" s="1" t="s">
        <v>4</v>
      </c>
      <c r="B480">
        <v>99</v>
      </c>
    </row>
    <row r="481" spans="1:2" x14ac:dyDescent="0.25">
      <c r="A481" s="1" t="s">
        <v>4</v>
      </c>
      <c r="B481">
        <v>122</v>
      </c>
    </row>
    <row r="482" spans="1:2" x14ac:dyDescent="0.25">
      <c r="A482" s="1" t="s">
        <v>4</v>
      </c>
      <c r="B482">
        <v>85.6</v>
      </c>
    </row>
    <row r="483" spans="1:2" x14ac:dyDescent="0.25">
      <c r="A483" s="1" t="s">
        <v>4</v>
      </c>
      <c r="B483">
        <v>93.5</v>
      </c>
    </row>
    <row r="484" spans="1:2" x14ac:dyDescent="0.25">
      <c r="A484" s="1" t="s">
        <v>4</v>
      </c>
      <c r="B484">
        <v>84.3</v>
      </c>
    </row>
    <row r="485" spans="1:2" x14ac:dyDescent="0.25">
      <c r="A485" s="1" t="s">
        <v>4</v>
      </c>
      <c r="B485">
        <v>93.509357820487679</v>
      </c>
    </row>
    <row r="486" spans="1:2" x14ac:dyDescent="0.25">
      <c r="A486" s="1" t="s">
        <v>4</v>
      </c>
      <c r="B486">
        <v>99</v>
      </c>
    </row>
    <row r="487" spans="1:2" x14ac:dyDescent="0.25">
      <c r="A487" s="1" t="s">
        <v>4</v>
      </c>
      <c r="B487">
        <v>173</v>
      </c>
    </row>
    <row r="488" spans="1:2" x14ac:dyDescent="0.25">
      <c r="A488" s="1" t="s">
        <v>4</v>
      </c>
      <c r="B488">
        <v>102</v>
      </c>
    </row>
    <row r="489" spans="1:2" x14ac:dyDescent="0.25">
      <c r="A489" s="1" t="s">
        <v>4</v>
      </c>
      <c r="B489">
        <v>87.2</v>
      </c>
    </row>
    <row r="490" spans="1:2" x14ac:dyDescent="0.25">
      <c r="A490" s="1" t="s">
        <v>4</v>
      </c>
      <c r="B490">
        <v>102.22646428396122</v>
      </c>
    </row>
    <row r="491" spans="1:2" x14ac:dyDescent="0.25">
      <c r="A491" s="1" t="s">
        <v>4</v>
      </c>
      <c r="B491">
        <v>119.3</v>
      </c>
    </row>
    <row r="492" spans="1:2" x14ac:dyDescent="0.25">
      <c r="A492" s="1" t="s">
        <v>4</v>
      </c>
      <c r="B492">
        <v>110.3</v>
      </c>
    </row>
    <row r="493" spans="1:2" x14ac:dyDescent="0.25">
      <c r="A493" s="1" t="s">
        <v>4</v>
      </c>
      <c r="B493">
        <v>98</v>
      </c>
    </row>
    <row r="494" spans="1:2" x14ac:dyDescent="0.25">
      <c r="A494" s="1" t="s">
        <v>4</v>
      </c>
      <c r="B494">
        <v>87.5</v>
      </c>
    </row>
    <row r="495" spans="1:2" x14ac:dyDescent="0.25">
      <c r="A495" s="1" t="s">
        <v>4</v>
      </c>
      <c r="B495">
        <v>103</v>
      </c>
    </row>
    <row r="496" spans="1:2" x14ac:dyDescent="0.25">
      <c r="A496" s="1" t="s">
        <v>4</v>
      </c>
      <c r="B496">
        <v>128</v>
      </c>
    </row>
    <row r="497" spans="1:2" x14ac:dyDescent="0.25">
      <c r="A497" s="1" t="s">
        <v>4</v>
      </c>
      <c r="B497">
        <v>116</v>
      </c>
    </row>
    <row r="498" spans="1:2" x14ac:dyDescent="0.25">
      <c r="A498" s="1" t="s">
        <v>4</v>
      </c>
      <c r="B498">
        <v>95.5</v>
      </c>
    </row>
    <row r="499" spans="1:2" x14ac:dyDescent="0.25">
      <c r="A499" s="1" t="s">
        <v>4</v>
      </c>
      <c r="B499">
        <v>98</v>
      </c>
    </row>
    <row r="500" spans="1:2" x14ac:dyDescent="0.25">
      <c r="A500" s="1" t="s">
        <v>4</v>
      </c>
      <c r="B500">
        <v>100</v>
      </c>
    </row>
    <row r="501" spans="1:2" x14ac:dyDescent="0.25">
      <c r="A501" s="1" t="s">
        <v>4</v>
      </c>
      <c r="B501">
        <v>53</v>
      </c>
    </row>
    <row r="502" spans="1:2" x14ac:dyDescent="0.25">
      <c r="A502" s="1" t="s">
        <v>4</v>
      </c>
      <c r="B502">
        <v>74</v>
      </c>
    </row>
    <row r="503" spans="1:2" x14ac:dyDescent="0.25">
      <c r="A503" s="1" t="s">
        <v>4</v>
      </c>
      <c r="B503">
        <v>72.099999999999994</v>
      </c>
    </row>
    <row r="504" spans="1:2" x14ac:dyDescent="0.25">
      <c r="A504" s="1" t="s">
        <v>4</v>
      </c>
      <c r="B504">
        <v>66.599999999999994</v>
      </c>
    </row>
    <row r="505" spans="1:2" x14ac:dyDescent="0.25">
      <c r="A505" s="1" t="s">
        <v>4</v>
      </c>
      <c r="B505">
        <v>59.5</v>
      </c>
    </row>
    <row r="506" spans="1:2" x14ac:dyDescent="0.25">
      <c r="A506" s="1" t="s">
        <v>4</v>
      </c>
      <c r="B506">
        <v>72</v>
      </c>
    </row>
    <row r="507" spans="1:2" x14ac:dyDescent="0.25">
      <c r="A507" s="1" t="s">
        <v>4</v>
      </c>
      <c r="B507">
        <v>63.2</v>
      </c>
    </row>
    <row r="508" spans="1:2" x14ac:dyDescent="0.25">
      <c r="A508" s="1" t="s">
        <v>4</v>
      </c>
      <c r="B508">
        <v>60.5</v>
      </c>
    </row>
    <row r="509" spans="1:2" x14ac:dyDescent="0.25">
      <c r="A509" s="1" t="s">
        <v>4</v>
      </c>
      <c r="B509">
        <v>76</v>
      </c>
    </row>
    <row r="510" spans="1:2" x14ac:dyDescent="0.25">
      <c r="A510" s="1" t="s">
        <v>4</v>
      </c>
      <c r="B510">
        <v>71</v>
      </c>
    </row>
    <row r="511" spans="1:2" x14ac:dyDescent="0.25">
      <c r="A511" s="1" t="s">
        <v>4</v>
      </c>
      <c r="B511">
        <v>70</v>
      </c>
    </row>
    <row r="512" spans="1:2" x14ac:dyDescent="0.25">
      <c r="A512" s="1" t="s">
        <v>4</v>
      </c>
      <c r="B512">
        <v>78</v>
      </c>
    </row>
    <row r="513" spans="1:2" x14ac:dyDescent="0.25">
      <c r="A513" s="1" t="s">
        <v>4</v>
      </c>
      <c r="B513">
        <v>66.8</v>
      </c>
    </row>
    <row r="514" spans="1:2" x14ac:dyDescent="0.25">
      <c r="A514" s="1" t="s">
        <v>4</v>
      </c>
      <c r="B514">
        <v>56</v>
      </c>
    </row>
    <row r="515" spans="1:2" x14ac:dyDescent="0.25">
      <c r="A515" s="1" t="s">
        <v>4</v>
      </c>
      <c r="B515">
        <v>68</v>
      </c>
    </row>
    <row r="516" spans="1:2" x14ac:dyDescent="0.25">
      <c r="A516" s="1" t="s">
        <v>4</v>
      </c>
      <c r="B516">
        <v>63.7</v>
      </c>
    </row>
    <row r="517" spans="1:2" x14ac:dyDescent="0.25">
      <c r="A517" s="1" t="s">
        <v>4</v>
      </c>
      <c r="B517">
        <v>56.5</v>
      </c>
    </row>
    <row r="518" spans="1:2" x14ac:dyDescent="0.25">
      <c r="A518" s="1" t="s">
        <v>4</v>
      </c>
      <c r="B518">
        <v>74.5</v>
      </c>
    </row>
    <row r="519" spans="1:2" x14ac:dyDescent="0.25">
      <c r="A519" s="1" t="s">
        <v>4</v>
      </c>
      <c r="B519">
        <v>77</v>
      </c>
    </row>
    <row r="520" spans="1:2" x14ac:dyDescent="0.25">
      <c r="A520" s="1" t="s">
        <v>4</v>
      </c>
      <c r="B520">
        <v>68.400000000000006</v>
      </c>
    </row>
    <row r="521" spans="1:2" x14ac:dyDescent="0.25">
      <c r="A521" s="1" t="s">
        <v>4</v>
      </c>
      <c r="B521">
        <v>69</v>
      </c>
    </row>
    <row r="522" spans="1:2" x14ac:dyDescent="0.25">
      <c r="A522" s="1" t="s">
        <v>4</v>
      </c>
      <c r="B522">
        <v>71.900278163578747</v>
      </c>
    </row>
    <row r="523" spans="1:2" x14ac:dyDescent="0.25">
      <c r="A523" s="1" t="s">
        <v>4</v>
      </c>
      <c r="B523">
        <v>53.8</v>
      </c>
    </row>
    <row r="524" spans="1:2" x14ac:dyDescent="0.25">
      <c r="A524" s="1" t="s">
        <v>4</v>
      </c>
      <c r="B524">
        <v>60.2</v>
      </c>
    </row>
    <row r="525" spans="1:2" x14ac:dyDescent="0.25">
      <c r="A525" s="1" t="s">
        <v>4</v>
      </c>
      <c r="B525">
        <v>64.718721402697682</v>
      </c>
    </row>
    <row r="526" spans="1:2" x14ac:dyDescent="0.25">
      <c r="A526" s="1" t="s">
        <v>4</v>
      </c>
      <c r="B526">
        <v>62.5</v>
      </c>
    </row>
    <row r="527" spans="1:2" x14ac:dyDescent="0.25">
      <c r="A527" s="1" t="s">
        <v>4</v>
      </c>
      <c r="B527">
        <v>55.3</v>
      </c>
    </row>
    <row r="528" spans="1:2" x14ac:dyDescent="0.25">
      <c r="A528" s="1" t="s">
        <v>4</v>
      </c>
      <c r="B528">
        <v>60</v>
      </c>
    </row>
    <row r="529" spans="1:2" x14ac:dyDescent="0.25">
      <c r="A529" s="1" t="s">
        <v>4</v>
      </c>
      <c r="B529">
        <v>70.2</v>
      </c>
    </row>
    <row r="530" spans="1:2" x14ac:dyDescent="0.25">
      <c r="A530" s="1" t="s">
        <v>4</v>
      </c>
      <c r="B530">
        <v>69</v>
      </c>
    </row>
    <row r="531" spans="1:2" x14ac:dyDescent="0.25">
      <c r="A531" s="1" t="s">
        <v>4</v>
      </c>
      <c r="B531">
        <v>75</v>
      </c>
    </row>
    <row r="532" spans="1:2" x14ac:dyDescent="0.25">
      <c r="A532" s="1" t="s">
        <v>4</v>
      </c>
      <c r="B532">
        <v>75</v>
      </c>
    </row>
    <row r="533" spans="1:2" x14ac:dyDescent="0.25">
      <c r="A533" s="1" t="s">
        <v>4</v>
      </c>
      <c r="B533">
        <v>53.5</v>
      </c>
    </row>
    <row r="534" spans="1:2" x14ac:dyDescent="0.25">
      <c r="A534" s="1" t="s">
        <v>4</v>
      </c>
      <c r="B534">
        <v>58.2</v>
      </c>
    </row>
    <row r="535" spans="1:2" x14ac:dyDescent="0.25">
      <c r="A535" s="1" t="s">
        <v>4</v>
      </c>
      <c r="B535">
        <v>72</v>
      </c>
    </row>
    <row r="536" spans="1:2" x14ac:dyDescent="0.25">
      <c r="A536" s="1" t="s">
        <v>4</v>
      </c>
      <c r="B536">
        <v>78</v>
      </c>
    </row>
    <row r="537" spans="1:2" x14ac:dyDescent="0.25">
      <c r="A537" s="1" t="s">
        <v>4</v>
      </c>
      <c r="B537">
        <v>79</v>
      </c>
    </row>
    <row r="538" spans="1:2" x14ac:dyDescent="0.25">
      <c r="A538" s="1" t="s">
        <v>4</v>
      </c>
      <c r="B538">
        <v>74.099999999999994</v>
      </c>
    </row>
    <row r="539" spans="1:2" x14ac:dyDescent="0.25">
      <c r="A539" s="1" t="s">
        <v>4</v>
      </c>
      <c r="B539">
        <v>62.1</v>
      </c>
    </row>
    <row r="540" spans="1:2" x14ac:dyDescent="0.25">
      <c r="A540" s="1" t="s">
        <v>4</v>
      </c>
      <c r="B540">
        <v>74.5</v>
      </c>
    </row>
    <row r="541" spans="1:2" x14ac:dyDescent="0.25">
      <c r="A541" s="1" t="s">
        <v>4</v>
      </c>
      <c r="B541">
        <v>64.8</v>
      </c>
    </row>
    <row r="542" spans="1:2" x14ac:dyDescent="0.25">
      <c r="A542" s="1" t="s">
        <v>4</v>
      </c>
      <c r="B542">
        <v>56.3</v>
      </c>
    </row>
    <row r="543" spans="1:2" x14ac:dyDescent="0.25">
      <c r="A543" s="1" t="s">
        <v>4</v>
      </c>
      <c r="B543">
        <v>73.2</v>
      </c>
    </row>
    <row r="544" spans="1:2" x14ac:dyDescent="0.25">
      <c r="A544" s="1" t="s">
        <v>4</v>
      </c>
      <c r="B544">
        <v>74</v>
      </c>
    </row>
    <row r="545" spans="1:2" x14ac:dyDescent="0.25">
      <c r="A545" s="1" t="s">
        <v>4</v>
      </c>
      <c r="B545">
        <v>64</v>
      </c>
    </row>
    <row r="546" spans="1:2" x14ac:dyDescent="0.25">
      <c r="A546" s="1" t="s">
        <v>4</v>
      </c>
      <c r="B546">
        <v>79</v>
      </c>
    </row>
    <row r="547" spans="1:2" x14ac:dyDescent="0.25">
      <c r="A547" s="1" t="s">
        <v>4</v>
      </c>
      <c r="B547">
        <v>74.5</v>
      </c>
    </row>
    <row r="548" spans="1:2" x14ac:dyDescent="0.25">
      <c r="A548" s="1" t="s">
        <v>4</v>
      </c>
      <c r="B548">
        <v>78.2</v>
      </c>
    </row>
    <row r="549" spans="1:2" x14ac:dyDescent="0.25">
      <c r="A549" s="1" t="s">
        <v>4</v>
      </c>
      <c r="B549">
        <v>69</v>
      </c>
    </row>
    <row r="550" spans="1:2" x14ac:dyDescent="0.25">
      <c r="A550" s="1" t="s">
        <v>4</v>
      </c>
      <c r="B550">
        <v>64.8</v>
      </c>
    </row>
    <row r="551" spans="1:2" x14ac:dyDescent="0.25">
      <c r="A551" s="1" t="s">
        <v>4</v>
      </c>
      <c r="B551">
        <v>42.2</v>
      </c>
    </row>
    <row r="552" spans="1:2" x14ac:dyDescent="0.25">
      <c r="A552" s="1" t="s">
        <v>4</v>
      </c>
      <c r="B552">
        <v>52</v>
      </c>
    </row>
    <row r="553" spans="1:2" x14ac:dyDescent="0.25">
      <c r="A553" s="1" t="s">
        <v>4</v>
      </c>
      <c r="B553">
        <v>46</v>
      </c>
    </row>
    <row r="554" spans="1:2" x14ac:dyDescent="0.25">
      <c r="A554" s="1" t="s">
        <v>4</v>
      </c>
      <c r="B554">
        <v>34.4</v>
      </c>
    </row>
    <row r="555" spans="1:2" x14ac:dyDescent="0.25">
      <c r="A555" s="1" t="s">
        <v>4</v>
      </c>
      <c r="B555">
        <v>41.2</v>
      </c>
    </row>
    <row r="556" spans="1:2" x14ac:dyDescent="0.25">
      <c r="A556" s="1" t="s">
        <v>4</v>
      </c>
      <c r="B556">
        <v>33.299999999999997</v>
      </c>
    </row>
    <row r="557" spans="1:2" x14ac:dyDescent="0.25">
      <c r="A557" s="1" t="s">
        <v>4</v>
      </c>
      <c r="B557">
        <v>33.5</v>
      </c>
    </row>
    <row r="558" spans="1:2" x14ac:dyDescent="0.25">
      <c r="A558" s="1" t="s">
        <v>4</v>
      </c>
      <c r="B558">
        <v>32.299999999999997</v>
      </c>
    </row>
    <row r="559" spans="1:2" x14ac:dyDescent="0.25">
      <c r="A559" s="1" t="s">
        <v>4</v>
      </c>
      <c r="B559">
        <v>35.799999999999997</v>
      </c>
    </row>
    <row r="560" spans="1:2" x14ac:dyDescent="0.25">
      <c r="A560" s="1" t="s">
        <v>4</v>
      </c>
      <c r="B560">
        <v>37</v>
      </c>
    </row>
    <row r="561" spans="1:2" x14ac:dyDescent="0.25">
      <c r="A561" s="1" t="s">
        <v>4</v>
      </c>
      <c r="B561">
        <v>52.3</v>
      </c>
    </row>
    <row r="562" spans="1:2" x14ac:dyDescent="0.25">
      <c r="A562" s="1" t="s">
        <v>4</v>
      </c>
      <c r="B562">
        <v>43</v>
      </c>
    </row>
    <row r="563" spans="1:2" x14ac:dyDescent="0.25">
      <c r="A563" s="1" t="s">
        <v>4</v>
      </c>
      <c r="B563">
        <v>32.299999999999997</v>
      </c>
    </row>
    <row r="564" spans="1:2" x14ac:dyDescent="0.25">
      <c r="A564" s="1" t="s">
        <v>4</v>
      </c>
      <c r="B564">
        <v>42</v>
      </c>
    </row>
    <row r="565" spans="1:2" x14ac:dyDescent="0.25">
      <c r="A565" s="1" t="s">
        <v>4</v>
      </c>
      <c r="B565">
        <v>37.200000000000003</v>
      </c>
    </row>
    <row r="566" spans="1:2" x14ac:dyDescent="0.25">
      <c r="A566" s="1" t="s">
        <v>4</v>
      </c>
      <c r="B566">
        <v>35.4</v>
      </c>
    </row>
    <row r="567" spans="1:2" x14ac:dyDescent="0.25">
      <c r="A567" s="1" t="s">
        <v>4</v>
      </c>
      <c r="B567">
        <v>38</v>
      </c>
    </row>
    <row r="568" spans="1:2" x14ac:dyDescent="0.25">
      <c r="A568" s="1" t="s">
        <v>4</v>
      </c>
      <c r="B568">
        <v>32.700000000000003</v>
      </c>
    </row>
    <row r="569" spans="1:2" x14ac:dyDescent="0.25">
      <c r="A569" s="1" t="s">
        <v>4</v>
      </c>
      <c r="B569">
        <v>30.3</v>
      </c>
    </row>
    <row r="570" spans="1:2" x14ac:dyDescent="0.25">
      <c r="A570" s="1" t="s">
        <v>4</v>
      </c>
      <c r="B570">
        <v>43.3</v>
      </c>
    </row>
    <row r="571" spans="1:2" x14ac:dyDescent="0.25">
      <c r="A571" s="1" t="s">
        <v>4</v>
      </c>
      <c r="B571">
        <v>36.4</v>
      </c>
    </row>
    <row r="572" spans="1:2" x14ac:dyDescent="0.25">
      <c r="A572" s="1" t="s">
        <v>4</v>
      </c>
      <c r="B572">
        <v>39.506075482133127</v>
      </c>
    </row>
    <row r="573" spans="1:2" x14ac:dyDescent="0.25">
      <c r="A573" s="1" t="s">
        <v>4</v>
      </c>
      <c r="B573">
        <v>42.190046219457976</v>
      </c>
    </row>
    <row r="574" spans="1:2" x14ac:dyDescent="0.25">
      <c r="A574" s="1" t="s">
        <v>4</v>
      </c>
      <c r="B574">
        <v>33</v>
      </c>
    </row>
    <row r="575" spans="1:2" x14ac:dyDescent="0.25">
      <c r="A575" s="1" t="s">
        <v>4</v>
      </c>
      <c r="B575">
        <v>41.3</v>
      </c>
    </row>
    <row r="576" spans="1:2" x14ac:dyDescent="0.25">
      <c r="A576" s="1" t="s">
        <v>4</v>
      </c>
      <c r="B576">
        <v>50.845353770034876</v>
      </c>
    </row>
    <row r="577" spans="1:2" x14ac:dyDescent="0.25">
      <c r="A577" s="1" t="s">
        <v>4</v>
      </c>
      <c r="B577">
        <v>42.150682082262918</v>
      </c>
    </row>
    <row r="578" spans="1:2" x14ac:dyDescent="0.25">
      <c r="A578" s="1" t="s">
        <v>4</v>
      </c>
      <c r="B578">
        <v>43.040678433314689</v>
      </c>
    </row>
    <row r="579" spans="1:2" x14ac:dyDescent="0.25">
      <c r="A579" s="1" t="s">
        <v>4</v>
      </c>
      <c r="B579">
        <v>37.1</v>
      </c>
    </row>
    <row r="580" spans="1:2" x14ac:dyDescent="0.25">
      <c r="A580" s="1" t="s">
        <v>4</v>
      </c>
      <c r="B580">
        <v>51.3</v>
      </c>
    </row>
    <row r="581" spans="1:2" x14ac:dyDescent="0.25">
      <c r="A581" s="1" t="s">
        <v>4</v>
      </c>
      <c r="B581">
        <v>39</v>
      </c>
    </row>
    <row r="582" spans="1:2" x14ac:dyDescent="0.25">
      <c r="A582" s="1" t="s">
        <v>4</v>
      </c>
      <c r="B582">
        <v>37</v>
      </c>
    </row>
    <row r="583" spans="1:2" x14ac:dyDescent="0.25">
      <c r="A583" s="1" t="s">
        <v>4</v>
      </c>
      <c r="B583">
        <v>37</v>
      </c>
    </row>
    <row r="584" spans="1:2" x14ac:dyDescent="0.25">
      <c r="A584" s="1" t="s">
        <v>4</v>
      </c>
      <c r="B584">
        <v>31.5</v>
      </c>
    </row>
    <row r="585" spans="1:2" x14ac:dyDescent="0.25">
      <c r="A585" s="1" t="s">
        <v>4</v>
      </c>
      <c r="B585">
        <v>38.799999999999997</v>
      </c>
    </row>
    <row r="586" spans="1:2" x14ac:dyDescent="0.25">
      <c r="A586" s="1" t="s">
        <v>4</v>
      </c>
      <c r="B586">
        <v>39</v>
      </c>
    </row>
    <row r="587" spans="1:2" x14ac:dyDescent="0.25">
      <c r="A587" s="1" t="s">
        <v>4</v>
      </c>
      <c r="B587">
        <v>44.5</v>
      </c>
    </row>
    <row r="588" spans="1:2" x14ac:dyDescent="0.25">
      <c r="A588" s="1" t="s">
        <v>4</v>
      </c>
      <c r="B588">
        <v>37</v>
      </c>
    </row>
    <row r="589" spans="1:2" x14ac:dyDescent="0.25">
      <c r="A589" s="1" t="s">
        <v>4</v>
      </c>
      <c r="B589">
        <v>37</v>
      </c>
    </row>
    <row r="590" spans="1:2" x14ac:dyDescent="0.25">
      <c r="A590" s="1" t="s">
        <v>4</v>
      </c>
      <c r="B590">
        <v>42</v>
      </c>
    </row>
    <row r="591" spans="1:2" x14ac:dyDescent="0.25">
      <c r="A591" s="1" t="s">
        <v>4</v>
      </c>
      <c r="B591">
        <v>30.1</v>
      </c>
    </row>
    <row r="592" spans="1:2" x14ac:dyDescent="0.25">
      <c r="A592" s="1" t="s">
        <v>4</v>
      </c>
      <c r="B592">
        <v>37</v>
      </c>
    </row>
    <row r="593" spans="1:2" x14ac:dyDescent="0.25">
      <c r="A593" s="1" t="s">
        <v>4</v>
      </c>
      <c r="B593">
        <v>35</v>
      </c>
    </row>
    <row r="594" spans="1:2" x14ac:dyDescent="0.25">
      <c r="A594" s="1" t="s">
        <v>4</v>
      </c>
      <c r="B594">
        <v>50</v>
      </c>
    </row>
    <row r="595" spans="1:2" x14ac:dyDescent="0.25">
      <c r="A595" s="1" t="s">
        <v>4</v>
      </c>
      <c r="B595">
        <v>48</v>
      </c>
    </row>
    <row r="596" spans="1:2" x14ac:dyDescent="0.25">
      <c r="A596" s="1" t="s">
        <v>4</v>
      </c>
      <c r="B596">
        <v>41.5</v>
      </c>
    </row>
    <row r="597" spans="1:2" x14ac:dyDescent="0.25">
      <c r="A597" s="1" t="s">
        <v>4</v>
      </c>
      <c r="B597">
        <v>35.5</v>
      </c>
    </row>
    <row r="598" spans="1:2" x14ac:dyDescent="0.25">
      <c r="A598" s="1" t="s">
        <v>4</v>
      </c>
      <c r="B598">
        <v>51.1</v>
      </c>
    </row>
    <row r="599" spans="1:2" x14ac:dyDescent="0.25">
      <c r="A599" s="1" t="s">
        <v>4</v>
      </c>
      <c r="B599">
        <v>48.4</v>
      </c>
    </row>
    <row r="600" spans="1:2" x14ac:dyDescent="0.25">
      <c r="A600" s="1" t="s">
        <v>4</v>
      </c>
      <c r="B600">
        <v>30.2</v>
      </c>
    </row>
    <row r="601" spans="1:2" x14ac:dyDescent="0.25">
      <c r="A601" s="1" t="s">
        <v>4</v>
      </c>
      <c r="B601">
        <v>44.3</v>
      </c>
    </row>
    <row r="602" spans="1:2" x14ac:dyDescent="0.25">
      <c r="A602" s="1" t="s">
        <v>4</v>
      </c>
      <c r="B602">
        <v>47.2</v>
      </c>
    </row>
    <row r="603" spans="1:2" x14ac:dyDescent="0.25">
      <c r="A603" s="1" t="s">
        <v>4</v>
      </c>
      <c r="B603">
        <v>42.2</v>
      </c>
    </row>
    <row r="604" spans="1:2" x14ac:dyDescent="0.25">
      <c r="A604" s="1" t="s">
        <v>4</v>
      </c>
      <c r="B604">
        <v>35.5</v>
      </c>
    </row>
    <row r="605" spans="1:2" x14ac:dyDescent="0.25">
      <c r="A605" s="1" t="s">
        <v>4</v>
      </c>
      <c r="B605">
        <v>35.200000000000003</v>
      </c>
    </row>
    <row r="606" spans="1:2" x14ac:dyDescent="0.25">
      <c r="A606" s="1" t="s">
        <v>4</v>
      </c>
      <c r="B606">
        <v>52.2</v>
      </c>
    </row>
    <row r="607" spans="1:2" x14ac:dyDescent="0.25">
      <c r="A607" s="1" t="s">
        <v>4</v>
      </c>
      <c r="B607">
        <v>26.5</v>
      </c>
    </row>
    <row r="608" spans="1:2" x14ac:dyDescent="0.25">
      <c r="A608" s="1" t="s">
        <v>4</v>
      </c>
      <c r="B608">
        <v>28.7</v>
      </c>
    </row>
    <row r="609" spans="1:2" x14ac:dyDescent="0.25">
      <c r="A609" s="1" t="s">
        <v>4</v>
      </c>
      <c r="B609">
        <v>26.5</v>
      </c>
    </row>
    <row r="610" spans="1:2" x14ac:dyDescent="0.25">
      <c r="A610" s="1" t="s">
        <v>4</v>
      </c>
      <c r="B610">
        <v>27.5</v>
      </c>
    </row>
    <row r="611" spans="1:2" x14ac:dyDescent="0.25">
      <c r="A611" s="1" t="s">
        <v>4</v>
      </c>
      <c r="B611">
        <v>26.1</v>
      </c>
    </row>
    <row r="612" spans="1:2" x14ac:dyDescent="0.25">
      <c r="A612" s="1" t="s">
        <v>4</v>
      </c>
      <c r="B612">
        <v>28.5</v>
      </c>
    </row>
    <row r="613" spans="1:2" x14ac:dyDescent="0.25">
      <c r="A613" s="1" t="s">
        <v>4</v>
      </c>
      <c r="B613">
        <v>25.9</v>
      </c>
    </row>
    <row r="614" spans="1:2" x14ac:dyDescent="0.25">
      <c r="A614" s="1" t="s">
        <v>4</v>
      </c>
      <c r="B614">
        <v>26.2</v>
      </c>
    </row>
    <row r="615" spans="1:2" x14ac:dyDescent="0.25">
      <c r="A615" s="1" t="s">
        <v>4</v>
      </c>
      <c r="B615">
        <v>27.2</v>
      </c>
    </row>
    <row r="616" spans="1:2" x14ac:dyDescent="0.25">
      <c r="A616" s="1" t="s">
        <v>4</v>
      </c>
      <c r="B616">
        <v>28</v>
      </c>
    </row>
    <row r="617" spans="1:2" x14ac:dyDescent="0.25">
      <c r="A617" s="1" t="s">
        <v>4</v>
      </c>
      <c r="B617">
        <v>26.7</v>
      </c>
    </row>
    <row r="618" spans="1:2" x14ac:dyDescent="0.25">
      <c r="A618" s="1" t="s">
        <v>4</v>
      </c>
      <c r="B618">
        <v>29.5</v>
      </c>
    </row>
    <row r="619" spans="1:2" x14ac:dyDescent="0.25">
      <c r="A619" s="1" t="s">
        <v>4</v>
      </c>
      <c r="B619">
        <v>29.5</v>
      </c>
    </row>
    <row r="620" spans="1:2" x14ac:dyDescent="0.25">
      <c r="A620" s="1" t="s">
        <v>4</v>
      </c>
      <c r="B620">
        <v>27</v>
      </c>
    </row>
    <row r="621" spans="1:2" x14ac:dyDescent="0.25">
      <c r="A621" s="1" t="s">
        <v>4</v>
      </c>
      <c r="B621">
        <v>28.5</v>
      </c>
    </row>
    <row r="622" spans="1:2" x14ac:dyDescent="0.25">
      <c r="A622" s="1" t="s">
        <v>4</v>
      </c>
      <c r="B622">
        <v>29</v>
      </c>
    </row>
    <row r="623" spans="1:2" x14ac:dyDescent="0.25">
      <c r="A623" s="1" t="s">
        <v>4</v>
      </c>
      <c r="B623">
        <v>27.9</v>
      </c>
    </row>
    <row r="624" spans="1:2" x14ac:dyDescent="0.25">
      <c r="A624" s="1" t="s">
        <v>4</v>
      </c>
      <c r="B624">
        <v>28.4</v>
      </c>
    </row>
    <row r="625" spans="1:2" x14ac:dyDescent="0.25">
      <c r="A625" s="1" t="s">
        <v>4</v>
      </c>
      <c r="B625">
        <v>27.4</v>
      </c>
    </row>
    <row r="626" spans="1:2" x14ac:dyDescent="0.25">
      <c r="B626">
        <v>64.8</v>
      </c>
    </row>
  </sheetData>
  <sortState ref="A2:B626">
    <sortCondition ref="A2:A626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All Trees</vt:lpstr>
      <vt:lpstr>By Size</vt:lpstr>
      <vt:lpstr>By Species</vt:lpstr>
      <vt:lpstr>Size Distribution</vt:lpstr>
      <vt:lpstr>'By Size'!A</vt:lpstr>
      <vt:lpstr>'By Species'!A</vt:lpstr>
      <vt:lpstr>A</vt:lpstr>
    </vt:vector>
  </TitlesOfParts>
  <Company>Sonoma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wssgroup</dc:creator>
  <cp:lastModifiedBy>Claudia Luke</cp:lastModifiedBy>
  <dcterms:created xsi:type="dcterms:W3CDTF">2015-06-17T01:50:41Z</dcterms:created>
  <dcterms:modified xsi:type="dcterms:W3CDTF">2019-08-15T16:33:32Z</dcterms:modified>
</cp:coreProperties>
</file>